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gianareas\Documents\Logística\Datos de Recolección\"/>
    </mc:Choice>
  </mc:AlternateContent>
  <xr:revisionPtr revIDLastSave="0" documentId="10_ncr:100000_{3C283BCD-2C7D-4ECB-AA1A-443BCA081DA4}" xr6:coauthVersionLast="31" xr6:coauthVersionMax="31" xr10:uidLastSave="{00000000-0000-0000-0000-000000000000}"/>
  <bookViews>
    <workbookView xWindow="0" yWindow="0" windowWidth="20490" windowHeight="7530" firstSheet="1" activeTab="3" xr2:uid="{00000000-000D-0000-FFFF-FFFF00000000}"/>
  </bookViews>
  <sheets>
    <sheet name="Respuestas de formulario 1" sheetId="1" r:id="rId1"/>
    <sheet name="DATA CRUDA" sheetId="2" r:id="rId2"/>
    <sheet name="DATA POR ESTACION" sheetId="4" r:id="rId3"/>
    <sheet name="DATA COMPILADA" sheetId="3" r:id="rId4"/>
  </sheets>
  <externalReferences>
    <externalReference r:id="rId5"/>
    <externalReference r:id="rId6"/>
  </externalReferences>
  <calcPr calcId="179017"/>
</workbook>
</file>

<file path=xl/calcChain.xml><?xml version="1.0" encoding="utf-8"?>
<calcChain xmlns="http://schemas.openxmlformats.org/spreadsheetml/2006/main">
  <c r="AQ7" i="3" l="1"/>
  <c r="AQ9" i="3"/>
  <c r="AP10" i="3"/>
  <c r="AQ10" i="3" s="1"/>
  <c r="AZ5" i="3"/>
  <c r="BA5" i="3" s="1"/>
  <c r="AZ6" i="3"/>
  <c r="BA6" i="3" s="1"/>
  <c r="AZ7" i="3"/>
  <c r="BA7" i="3" s="1"/>
  <c r="AZ9" i="3"/>
  <c r="BA9" i="3" s="1"/>
  <c r="AZ10" i="3"/>
  <c r="BA10" i="3" s="1"/>
  <c r="AZ11" i="3"/>
  <c r="BA11" i="3" s="1"/>
  <c r="AZ12" i="3"/>
  <c r="BA12" i="3" s="1"/>
  <c r="AZ4" i="3"/>
  <c r="BA4" i="3" s="1"/>
  <c r="AP7" i="3"/>
  <c r="AP8" i="3"/>
  <c r="AQ8" i="3" s="1"/>
  <c r="AP9" i="3"/>
  <c r="AP11" i="3"/>
  <c r="AQ11" i="3" s="1"/>
  <c r="AP6" i="3"/>
  <c r="AQ6" i="3" s="1"/>
  <c r="AQ12" i="3" s="1"/>
  <c r="AZ8" i="3"/>
  <c r="AI12" i="3"/>
  <c r="AJ12" i="3" s="1"/>
  <c r="AI11" i="3"/>
  <c r="AJ11" i="3" s="1"/>
  <c r="AI10" i="3"/>
  <c r="AJ10" i="3" s="1"/>
  <c r="AI9" i="3"/>
  <c r="AJ9" i="3" s="1"/>
  <c r="AI8" i="3"/>
  <c r="AJ8" i="3" s="1"/>
  <c r="AI7" i="3"/>
  <c r="AJ7" i="3" s="1"/>
  <c r="AI6" i="3"/>
  <c r="AJ6" i="3" s="1"/>
  <c r="AI5" i="3"/>
  <c r="AJ5" i="3" s="1"/>
  <c r="AI4" i="3"/>
  <c r="AJ4" i="3" s="1"/>
  <c r="Z7" i="3"/>
  <c r="AA7" i="3" s="1"/>
  <c r="Z8" i="3"/>
  <c r="AA8" i="3" s="1"/>
  <c r="Z9" i="3"/>
  <c r="AA9" i="3" s="1"/>
  <c r="Z10" i="3"/>
  <c r="AA10" i="3" s="1"/>
  <c r="Z11" i="3"/>
  <c r="AA11" i="3" s="1"/>
  <c r="Z6" i="3"/>
  <c r="AA6" i="3" s="1"/>
  <c r="AA12" i="3" l="1"/>
  <c r="BA8" i="3"/>
  <c r="AZ13" i="3"/>
  <c r="BA13" i="3" s="1"/>
  <c r="AI13" i="3"/>
  <c r="AJ13" i="3" s="1"/>
  <c r="AK7" i="3" s="1"/>
  <c r="A41" i="3"/>
  <c r="A42" i="3"/>
  <c r="A43" i="3"/>
  <c r="A44" i="3"/>
  <c r="A45" i="3"/>
  <c r="A46" i="3"/>
  <c r="A47" i="3"/>
  <c r="A48" i="3"/>
  <c r="A49" i="3"/>
  <c r="C48" i="3"/>
  <c r="E204" i="4"/>
  <c r="D48" i="3" s="1"/>
  <c r="F204" i="4"/>
  <c r="E48" i="3" s="1"/>
  <c r="G204" i="4"/>
  <c r="F48" i="3" s="1"/>
  <c r="H204" i="4"/>
  <c r="G48" i="3" s="1"/>
  <c r="I204" i="4"/>
  <c r="H48" i="3" s="1"/>
  <c r="J204" i="4"/>
  <c r="I48" i="3" s="1"/>
  <c r="K204" i="4"/>
  <c r="J48" i="3" s="1"/>
  <c r="L204" i="4"/>
  <c r="K48" i="3" s="1"/>
  <c r="D204" i="4"/>
  <c r="A40" i="3"/>
  <c r="L781" i="4"/>
  <c r="K781" i="4"/>
  <c r="J781" i="4"/>
  <c r="I781" i="4"/>
  <c r="H781" i="4"/>
  <c r="G781" i="4"/>
  <c r="F781" i="4"/>
  <c r="E781" i="4"/>
  <c r="D781" i="4"/>
  <c r="N610" i="4"/>
  <c r="N608" i="4"/>
  <c r="N607" i="4"/>
  <c r="N606" i="4"/>
  <c r="N605" i="4"/>
  <c r="N604" i="4"/>
  <c r="N603" i="4"/>
  <c r="N602" i="4"/>
  <c r="N601" i="4"/>
  <c r="N600" i="4"/>
  <c r="L492" i="4"/>
  <c r="K492" i="4"/>
  <c r="J492" i="4"/>
  <c r="I492" i="4"/>
  <c r="H492" i="4"/>
  <c r="G492" i="4"/>
  <c r="F492" i="4"/>
  <c r="E492" i="4"/>
  <c r="D492" i="4"/>
  <c r="N321" i="4"/>
  <c r="N319" i="4"/>
  <c r="N318" i="4"/>
  <c r="N317" i="4"/>
  <c r="N316" i="4"/>
  <c r="N315" i="4"/>
  <c r="N314" i="4"/>
  <c r="N313" i="4"/>
  <c r="N312" i="4"/>
  <c r="N311" i="4"/>
  <c r="L196" i="4"/>
  <c r="K196" i="4"/>
  <c r="J196" i="4"/>
  <c r="I196" i="4"/>
  <c r="H196" i="4"/>
  <c r="G196" i="4"/>
  <c r="F196" i="4"/>
  <c r="E196" i="4"/>
  <c r="D196" i="4"/>
  <c r="L120" i="4"/>
  <c r="K120" i="4"/>
  <c r="J120" i="4"/>
  <c r="I120" i="4"/>
  <c r="H120" i="4"/>
  <c r="G120" i="4"/>
  <c r="F120" i="4"/>
  <c r="E120" i="4"/>
  <c r="D120" i="4"/>
  <c r="L221" i="4"/>
  <c r="K221" i="4"/>
  <c r="J221" i="4"/>
  <c r="I221" i="4"/>
  <c r="H221" i="4"/>
  <c r="G221" i="4"/>
  <c r="F221" i="4"/>
  <c r="E221" i="4"/>
  <c r="D221" i="4"/>
  <c r="L23" i="4"/>
  <c r="K23" i="4"/>
  <c r="J23" i="4"/>
  <c r="I23" i="4"/>
  <c r="H23" i="4"/>
  <c r="G23" i="4"/>
  <c r="F23" i="4"/>
  <c r="E23" i="4"/>
  <c r="D23" i="4"/>
  <c r="L195" i="4"/>
  <c r="K195" i="4"/>
  <c r="J195" i="4"/>
  <c r="I195" i="4"/>
  <c r="H195" i="4"/>
  <c r="G195" i="4"/>
  <c r="F195" i="4"/>
  <c r="E195" i="4"/>
  <c r="D195" i="4"/>
  <c r="L194" i="4"/>
  <c r="K194" i="4"/>
  <c r="J194" i="4"/>
  <c r="I194" i="4"/>
  <c r="H194" i="4"/>
  <c r="G194" i="4"/>
  <c r="F194" i="4"/>
  <c r="E194" i="4"/>
  <c r="D194" i="4"/>
  <c r="L154" i="4"/>
  <c r="K154" i="4"/>
  <c r="J154" i="4"/>
  <c r="I154" i="4"/>
  <c r="H154" i="4"/>
  <c r="G154" i="4"/>
  <c r="F154" i="4"/>
  <c r="E154" i="4"/>
  <c r="D154" i="4"/>
  <c r="L75" i="4"/>
  <c r="K75" i="4"/>
  <c r="J75" i="4"/>
  <c r="I75" i="4"/>
  <c r="H75" i="4"/>
  <c r="G75" i="4"/>
  <c r="F75" i="4"/>
  <c r="E75" i="4"/>
  <c r="D75" i="4"/>
  <c r="L193" i="4"/>
  <c r="K193" i="4"/>
  <c r="J193" i="4"/>
  <c r="I193" i="4"/>
  <c r="H193" i="4"/>
  <c r="G193" i="4"/>
  <c r="F193" i="4"/>
  <c r="E193" i="4"/>
  <c r="D193" i="4"/>
  <c r="L22" i="4"/>
  <c r="K22" i="4"/>
  <c r="J22" i="4"/>
  <c r="I22" i="4"/>
  <c r="H22" i="4"/>
  <c r="G22" i="4"/>
  <c r="F22" i="4"/>
  <c r="E22" i="4"/>
  <c r="D22" i="4"/>
  <c r="L192" i="4"/>
  <c r="K192" i="4"/>
  <c r="J192" i="4"/>
  <c r="I192" i="4"/>
  <c r="H192" i="4"/>
  <c r="G192" i="4"/>
  <c r="F192" i="4"/>
  <c r="E192" i="4"/>
  <c r="D192" i="4"/>
  <c r="L191" i="4"/>
  <c r="K191" i="4"/>
  <c r="J191" i="4"/>
  <c r="I191" i="4"/>
  <c r="H191" i="4"/>
  <c r="G191" i="4"/>
  <c r="F191" i="4"/>
  <c r="E191" i="4"/>
  <c r="D191" i="4"/>
  <c r="L190" i="4"/>
  <c r="K190" i="4"/>
  <c r="J190" i="4"/>
  <c r="I190" i="4"/>
  <c r="H190" i="4"/>
  <c r="G190" i="4"/>
  <c r="F190" i="4"/>
  <c r="E190" i="4"/>
  <c r="D190" i="4"/>
  <c r="L153" i="4"/>
  <c r="K153" i="4"/>
  <c r="J153" i="4"/>
  <c r="I153" i="4"/>
  <c r="H153" i="4"/>
  <c r="G153" i="4"/>
  <c r="F153" i="4"/>
  <c r="E153" i="4"/>
  <c r="D153" i="4"/>
  <c r="L119" i="4"/>
  <c r="K119" i="4"/>
  <c r="J119" i="4"/>
  <c r="I119" i="4"/>
  <c r="H119" i="4"/>
  <c r="G119" i="4"/>
  <c r="F119" i="4"/>
  <c r="E119" i="4"/>
  <c r="D119" i="4"/>
  <c r="L91" i="4"/>
  <c r="K91" i="4"/>
  <c r="J91" i="4"/>
  <c r="I91" i="4"/>
  <c r="H91" i="4"/>
  <c r="G91" i="4"/>
  <c r="F91" i="4"/>
  <c r="E91" i="4"/>
  <c r="D91" i="4"/>
  <c r="L74" i="4"/>
  <c r="K74" i="4"/>
  <c r="J74" i="4"/>
  <c r="I74" i="4"/>
  <c r="H74" i="4"/>
  <c r="G74" i="4"/>
  <c r="F74" i="4"/>
  <c r="E74" i="4"/>
  <c r="D74" i="4"/>
  <c r="L21" i="4"/>
  <c r="K21" i="4"/>
  <c r="J21" i="4"/>
  <c r="I21" i="4"/>
  <c r="H21" i="4"/>
  <c r="G21" i="4"/>
  <c r="F21" i="4"/>
  <c r="E21" i="4"/>
  <c r="D21" i="4"/>
  <c r="L220" i="4"/>
  <c r="K220" i="4"/>
  <c r="J220" i="4"/>
  <c r="I220" i="4"/>
  <c r="H220" i="4"/>
  <c r="G220" i="4"/>
  <c r="F220" i="4"/>
  <c r="E220" i="4"/>
  <c r="D220" i="4"/>
  <c r="L20" i="4"/>
  <c r="K20" i="4"/>
  <c r="J20" i="4"/>
  <c r="I20" i="4"/>
  <c r="H20" i="4"/>
  <c r="G20" i="4"/>
  <c r="F20" i="4"/>
  <c r="E20" i="4"/>
  <c r="D20" i="4"/>
  <c r="L189" i="4"/>
  <c r="K189" i="4"/>
  <c r="J189" i="4"/>
  <c r="I189" i="4"/>
  <c r="H189" i="4"/>
  <c r="G189" i="4"/>
  <c r="F189" i="4"/>
  <c r="E189" i="4"/>
  <c r="D189" i="4"/>
  <c r="L152" i="4"/>
  <c r="K152" i="4"/>
  <c r="J152" i="4"/>
  <c r="I152" i="4"/>
  <c r="H152" i="4"/>
  <c r="G152" i="4"/>
  <c r="F152" i="4"/>
  <c r="E152" i="4"/>
  <c r="D152" i="4"/>
  <c r="L73" i="4"/>
  <c r="K73" i="4"/>
  <c r="J73" i="4"/>
  <c r="I73" i="4"/>
  <c r="H73" i="4"/>
  <c r="G73" i="4"/>
  <c r="F73" i="4"/>
  <c r="E73" i="4"/>
  <c r="D73" i="4"/>
  <c r="L38" i="4"/>
  <c r="K38" i="4"/>
  <c r="J38" i="4"/>
  <c r="I38" i="4"/>
  <c r="H38" i="4"/>
  <c r="G38" i="4"/>
  <c r="F38" i="4"/>
  <c r="E38" i="4"/>
  <c r="D38" i="4"/>
  <c r="L219" i="4"/>
  <c r="K219" i="4"/>
  <c r="J219" i="4"/>
  <c r="I219" i="4"/>
  <c r="H219" i="4"/>
  <c r="G219" i="4"/>
  <c r="F219" i="4"/>
  <c r="E219" i="4"/>
  <c r="D219" i="4"/>
  <c r="L188" i="4"/>
  <c r="K188" i="4"/>
  <c r="J188" i="4"/>
  <c r="I188" i="4"/>
  <c r="H188" i="4"/>
  <c r="G188" i="4"/>
  <c r="F188" i="4"/>
  <c r="E188" i="4"/>
  <c r="D188" i="4"/>
  <c r="L118" i="4"/>
  <c r="K118" i="4"/>
  <c r="J118" i="4"/>
  <c r="I118" i="4"/>
  <c r="H118" i="4"/>
  <c r="G118" i="4"/>
  <c r="F118" i="4"/>
  <c r="E118" i="4"/>
  <c r="D118" i="4"/>
  <c r="L19" i="4"/>
  <c r="K19" i="4"/>
  <c r="J19" i="4"/>
  <c r="I19" i="4"/>
  <c r="H19" i="4"/>
  <c r="G19" i="4"/>
  <c r="F19" i="4"/>
  <c r="E19" i="4"/>
  <c r="D19" i="4"/>
  <c r="L218" i="4"/>
  <c r="K218" i="4"/>
  <c r="J218" i="4"/>
  <c r="I218" i="4"/>
  <c r="H218" i="4"/>
  <c r="G218" i="4"/>
  <c r="F218" i="4"/>
  <c r="E218" i="4"/>
  <c r="D218" i="4"/>
  <c r="L187" i="4"/>
  <c r="K187" i="4"/>
  <c r="J187" i="4"/>
  <c r="I187" i="4"/>
  <c r="H187" i="4"/>
  <c r="G187" i="4"/>
  <c r="F187" i="4"/>
  <c r="E187" i="4"/>
  <c r="D187" i="4"/>
  <c r="L186" i="4"/>
  <c r="K186" i="4"/>
  <c r="J186" i="4"/>
  <c r="I186" i="4"/>
  <c r="H186" i="4"/>
  <c r="G186" i="4"/>
  <c r="F186" i="4"/>
  <c r="E186" i="4"/>
  <c r="D186" i="4"/>
  <c r="L151" i="4"/>
  <c r="K151" i="4"/>
  <c r="J151" i="4"/>
  <c r="I151" i="4"/>
  <c r="H151" i="4"/>
  <c r="G151" i="4"/>
  <c r="F151" i="4"/>
  <c r="E151" i="4"/>
  <c r="D151" i="4"/>
  <c r="L150" i="4"/>
  <c r="K150" i="4"/>
  <c r="J150" i="4"/>
  <c r="I150" i="4"/>
  <c r="H150" i="4"/>
  <c r="G150" i="4"/>
  <c r="F150" i="4"/>
  <c r="E150" i="4"/>
  <c r="D150" i="4"/>
  <c r="L117" i="4"/>
  <c r="K117" i="4"/>
  <c r="J117" i="4"/>
  <c r="I117" i="4"/>
  <c r="H117" i="4"/>
  <c r="G117" i="4"/>
  <c r="F117" i="4"/>
  <c r="E117" i="4"/>
  <c r="D117" i="4"/>
  <c r="L72" i="4"/>
  <c r="K72" i="4"/>
  <c r="J72" i="4"/>
  <c r="I72" i="4"/>
  <c r="H72" i="4"/>
  <c r="G72" i="4"/>
  <c r="F72" i="4"/>
  <c r="E72" i="4"/>
  <c r="D72" i="4"/>
  <c r="L37" i="4"/>
  <c r="K37" i="4"/>
  <c r="J37" i="4"/>
  <c r="I37" i="4"/>
  <c r="H37" i="4"/>
  <c r="G37" i="4"/>
  <c r="F37" i="4"/>
  <c r="E37" i="4"/>
  <c r="D37" i="4"/>
  <c r="L18" i="4"/>
  <c r="K18" i="4"/>
  <c r="J18" i="4"/>
  <c r="I18" i="4"/>
  <c r="H18" i="4"/>
  <c r="G18" i="4"/>
  <c r="F18" i="4"/>
  <c r="E18" i="4"/>
  <c r="D18" i="4"/>
  <c r="L217" i="4"/>
  <c r="K217" i="4"/>
  <c r="J217" i="4"/>
  <c r="I217" i="4"/>
  <c r="H217" i="4"/>
  <c r="G217" i="4"/>
  <c r="F217" i="4"/>
  <c r="E217" i="4"/>
  <c r="D217" i="4"/>
  <c r="L185" i="4"/>
  <c r="K185" i="4"/>
  <c r="J185" i="4"/>
  <c r="I185" i="4"/>
  <c r="H185" i="4"/>
  <c r="G185" i="4"/>
  <c r="F185" i="4"/>
  <c r="E185" i="4"/>
  <c r="D185" i="4"/>
  <c r="L184" i="4"/>
  <c r="K184" i="4"/>
  <c r="J184" i="4"/>
  <c r="I184" i="4"/>
  <c r="H184" i="4"/>
  <c r="G184" i="4"/>
  <c r="F184" i="4"/>
  <c r="E184" i="4"/>
  <c r="D184" i="4"/>
  <c r="L149" i="4"/>
  <c r="K149" i="4"/>
  <c r="J149" i="4"/>
  <c r="I149" i="4"/>
  <c r="H149" i="4"/>
  <c r="G149" i="4"/>
  <c r="F149" i="4"/>
  <c r="E149" i="4"/>
  <c r="D149" i="4"/>
  <c r="L90" i="4"/>
  <c r="K90" i="4"/>
  <c r="J90" i="4"/>
  <c r="I90" i="4"/>
  <c r="H90" i="4"/>
  <c r="G90" i="4"/>
  <c r="F90" i="4"/>
  <c r="E90" i="4"/>
  <c r="D90" i="4"/>
  <c r="L71" i="4"/>
  <c r="K71" i="4"/>
  <c r="J71" i="4"/>
  <c r="I71" i="4"/>
  <c r="H71" i="4"/>
  <c r="G71" i="4"/>
  <c r="F71" i="4"/>
  <c r="E71" i="4"/>
  <c r="D71" i="4"/>
  <c r="L36" i="4"/>
  <c r="K36" i="4"/>
  <c r="J36" i="4"/>
  <c r="I36" i="4"/>
  <c r="H36" i="4"/>
  <c r="G36" i="4"/>
  <c r="F36" i="4"/>
  <c r="E36" i="4"/>
  <c r="D36" i="4"/>
  <c r="L148" i="4"/>
  <c r="K148" i="4"/>
  <c r="J148" i="4"/>
  <c r="I148" i="4"/>
  <c r="H148" i="4"/>
  <c r="G148" i="4"/>
  <c r="F148" i="4"/>
  <c r="E148" i="4"/>
  <c r="D148" i="4"/>
  <c r="L116" i="4"/>
  <c r="K116" i="4"/>
  <c r="J116" i="4"/>
  <c r="I116" i="4"/>
  <c r="H116" i="4"/>
  <c r="G116" i="4"/>
  <c r="F116" i="4"/>
  <c r="E116" i="4"/>
  <c r="D116" i="4"/>
  <c r="L70" i="4"/>
  <c r="K70" i="4"/>
  <c r="J70" i="4"/>
  <c r="I70" i="4"/>
  <c r="H70" i="4"/>
  <c r="G70" i="4"/>
  <c r="F70" i="4"/>
  <c r="E70" i="4"/>
  <c r="D70" i="4"/>
  <c r="L216" i="4"/>
  <c r="K216" i="4"/>
  <c r="J216" i="4"/>
  <c r="I216" i="4"/>
  <c r="H216" i="4"/>
  <c r="G216" i="4"/>
  <c r="F216" i="4"/>
  <c r="E216" i="4"/>
  <c r="D216" i="4"/>
  <c r="L183" i="4"/>
  <c r="K183" i="4"/>
  <c r="J183" i="4"/>
  <c r="I183" i="4"/>
  <c r="H183" i="4"/>
  <c r="G183" i="4"/>
  <c r="F183" i="4"/>
  <c r="E183" i="4"/>
  <c r="D183" i="4"/>
  <c r="L182" i="4"/>
  <c r="K182" i="4"/>
  <c r="J182" i="4"/>
  <c r="I182" i="4"/>
  <c r="H182" i="4"/>
  <c r="G182" i="4"/>
  <c r="F182" i="4"/>
  <c r="E182" i="4"/>
  <c r="D182" i="4"/>
  <c r="L147" i="4"/>
  <c r="K147" i="4"/>
  <c r="J147" i="4"/>
  <c r="I147" i="4"/>
  <c r="H147" i="4"/>
  <c r="G147" i="4"/>
  <c r="F147" i="4"/>
  <c r="E147" i="4"/>
  <c r="D147" i="4"/>
  <c r="L115" i="4"/>
  <c r="K115" i="4"/>
  <c r="J115" i="4"/>
  <c r="I115" i="4"/>
  <c r="H115" i="4"/>
  <c r="G115" i="4"/>
  <c r="F115" i="4"/>
  <c r="E115" i="4"/>
  <c r="D115" i="4"/>
  <c r="L89" i="4"/>
  <c r="K89" i="4"/>
  <c r="J89" i="4"/>
  <c r="I89" i="4"/>
  <c r="H89" i="4"/>
  <c r="G89" i="4"/>
  <c r="F89" i="4"/>
  <c r="E89" i="4"/>
  <c r="D89" i="4"/>
  <c r="L69" i="4"/>
  <c r="K69" i="4"/>
  <c r="J69" i="4"/>
  <c r="I69" i="4"/>
  <c r="H69" i="4"/>
  <c r="G69" i="4"/>
  <c r="F69" i="4"/>
  <c r="E69" i="4"/>
  <c r="D69" i="4"/>
  <c r="L35" i="4"/>
  <c r="K35" i="4"/>
  <c r="J35" i="4"/>
  <c r="I35" i="4"/>
  <c r="H35" i="4"/>
  <c r="G35" i="4"/>
  <c r="F35" i="4"/>
  <c r="E35" i="4"/>
  <c r="D35" i="4"/>
  <c r="L17" i="4"/>
  <c r="K17" i="4"/>
  <c r="J17" i="4"/>
  <c r="I17" i="4"/>
  <c r="H17" i="4"/>
  <c r="G17" i="4"/>
  <c r="F17" i="4"/>
  <c r="E17" i="4"/>
  <c r="D17" i="4"/>
  <c r="L181" i="4"/>
  <c r="K181" i="4"/>
  <c r="J181" i="4"/>
  <c r="I181" i="4"/>
  <c r="H181" i="4"/>
  <c r="G181" i="4"/>
  <c r="F181" i="4"/>
  <c r="E181" i="4"/>
  <c r="D181" i="4"/>
  <c r="L146" i="4"/>
  <c r="K146" i="4"/>
  <c r="J146" i="4"/>
  <c r="I146" i="4"/>
  <c r="H146" i="4"/>
  <c r="G146" i="4"/>
  <c r="F146" i="4"/>
  <c r="E146" i="4"/>
  <c r="D146" i="4"/>
  <c r="L114" i="4"/>
  <c r="K114" i="4"/>
  <c r="J114" i="4"/>
  <c r="I114" i="4"/>
  <c r="H114" i="4"/>
  <c r="G114" i="4"/>
  <c r="F114" i="4"/>
  <c r="E114" i="4"/>
  <c r="D114" i="4"/>
  <c r="L68" i="4"/>
  <c r="K68" i="4"/>
  <c r="J68" i="4"/>
  <c r="I68" i="4"/>
  <c r="H68" i="4"/>
  <c r="G68" i="4"/>
  <c r="F68" i="4"/>
  <c r="E68" i="4"/>
  <c r="D68" i="4"/>
  <c r="L34" i="4"/>
  <c r="K34" i="4"/>
  <c r="J34" i="4"/>
  <c r="I34" i="4"/>
  <c r="H34" i="4"/>
  <c r="G34" i="4"/>
  <c r="F34" i="4"/>
  <c r="E34" i="4"/>
  <c r="D34" i="4"/>
  <c r="L16" i="4"/>
  <c r="K16" i="4"/>
  <c r="J16" i="4"/>
  <c r="I16" i="4"/>
  <c r="H16" i="4"/>
  <c r="G16" i="4"/>
  <c r="F16" i="4"/>
  <c r="E16" i="4"/>
  <c r="D16" i="4"/>
  <c r="L215" i="4"/>
  <c r="K215" i="4"/>
  <c r="J215" i="4"/>
  <c r="I215" i="4"/>
  <c r="H215" i="4"/>
  <c r="G215" i="4"/>
  <c r="F215" i="4"/>
  <c r="E215" i="4"/>
  <c r="D215" i="4"/>
  <c r="L180" i="4"/>
  <c r="K180" i="4"/>
  <c r="J180" i="4"/>
  <c r="I180" i="4"/>
  <c r="H180" i="4"/>
  <c r="G180" i="4"/>
  <c r="F180" i="4"/>
  <c r="E180" i="4"/>
  <c r="D180" i="4"/>
  <c r="L113" i="4"/>
  <c r="K113" i="4"/>
  <c r="J113" i="4"/>
  <c r="I113" i="4"/>
  <c r="H113" i="4"/>
  <c r="G113" i="4"/>
  <c r="F113" i="4"/>
  <c r="E113" i="4"/>
  <c r="D113" i="4"/>
  <c r="L15" i="4"/>
  <c r="K15" i="4"/>
  <c r="J15" i="4"/>
  <c r="I15" i="4"/>
  <c r="H15" i="4"/>
  <c r="G15" i="4"/>
  <c r="F15" i="4"/>
  <c r="E15" i="4"/>
  <c r="D15" i="4"/>
  <c r="L214" i="4"/>
  <c r="K214" i="4"/>
  <c r="J214" i="4"/>
  <c r="I214" i="4"/>
  <c r="H214" i="4"/>
  <c r="G214" i="4"/>
  <c r="F214" i="4"/>
  <c r="E214" i="4"/>
  <c r="D214" i="4"/>
  <c r="L179" i="4"/>
  <c r="K179" i="4"/>
  <c r="J179" i="4"/>
  <c r="I179" i="4"/>
  <c r="H179" i="4"/>
  <c r="G179" i="4"/>
  <c r="F179" i="4"/>
  <c r="E179" i="4"/>
  <c r="D179" i="4"/>
  <c r="L145" i="4"/>
  <c r="K145" i="4"/>
  <c r="J145" i="4"/>
  <c r="I145" i="4"/>
  <c r="H145" i="4"/>
  <c r="G145" i="4"/>
  <c r="F145" i="4"/>
  <c r="E145" i="4"/>
  <c r="D145" i="4"/>
  <c r="L112" i="4"/>
  <c r="K112" i="4"/>
  <c r="J112" i="4"/>
  <c r="I112" i="4"/>
  <c r="H112" i="4"/>
  <c r="G112" i="4"/>
  <c r="F112" i="4"/>
  <c r="E112" i="4"/>
  <c r="D112" i="4"/>
  <c r="L67" i="4"/>
  <c r="K67" i="4"/>
  <c r="J67" i="4"/>
  <c r="I67" i="4"/>
  <c r="H67" i="4"/>
  <c r="G67" i="4"/>
  <c r="F67" i="4"/>
  <c r="E67" i="4"/>
  <c r="D67" i="4"/>
  <c r="L14" i="4"/>
  <c r="K14" i="4"/>
  <c r="J14" i="4"/>
  <c r="I14" i="4"/>
  <c r="H14" i="4"/>
  <c r="G14" i="4"/>
  <c r="F14" i="4"/>
  <c r="E14" i="4"/>
  <c r="D14" i="4"/>
  <c r="L144" i="4"/>
  <c r="K144" i="4"/>
  <c r="J144" i="4"/>
  <c r="I144" i="4"/>
  <c r="H144" i="4"/>
  <c r="G144" i="4"/>
  <c r="F144" i="4"/>
  <c r="E144" i="4"/>
  <c r="D144" i="4"/>
  <c r="L88" i="4"/>
  <c r="K88" i="4"/>
  <c r="J88" i="4"/>
  <c r="I88" i="4"/>
  <c r="H88" i="4"/>
  <c r="G88" i="4"/>
  <c r="F88" i="4"/>
  <c r="E88" i="4"/>
  <c r="D88" i="4"/>
  <c r="L66" i="4"/>
  <c r="K66" i="4"/>
  <c r="J66" i="4"/>
  <c r="I66" i="4"/>
  <c r="H66" i="4"/>
  <c r="G66" i="4"/>
  <c r="F66" i="4"/>
  <c r="E66" i="4"/>
  <c r="D66" i="4"/>
  <c r="L33" i="4"/>
  <c r="K33" i="4"/>
  <c r="J33" i="4"/>
  <c r="I33" i="4"/>
  <c r="H33" i="4"/>
  <c r="G33" i="4"/>
  <c r="F33" i="4"/>
  <c r="E33" i="4"/>
  <c r="D33" i="4"/>
  <c r="L143" i="4"/>
  <c r="K143" i="4"/>
  <c r="J143" i="4"/>
  <c r="I143" i="4"/>
  <c r="H143" i="4"/>
  <c r="G143" i="4"/>
  <c r="F143" i="4"/>
  <c r="E143" i="4"/>
  <c r="D143" i="4"/>
  <c r="L87" i="4"/>
  <c r="K87" i="4"/>
  <c r="J87" i="4"/>
  <c r="I87" i="4"/>
  <c r="H87" i="4"/>
  <c r="G87" i="4"/>
  <c r="F87" i="4"/>
  <c r="E87" i="4"/>
  <c r="D87" i="4"/>
  <c r="L65" i="4"/>
  <c r="K65" i="4"/>
  <c r="J65" i="4"/>
  <c r="I65" i="4"/>
  <c r="H65" i="4"/>
  <c r="G65" i="4"/>
  <c r="F65" i="4"/>
  <c r="E65" i="4"/>
  <c r="D65" i="4"/>
  <c r="L32" i="4"/>
  <c r="K32" i="4"/>
  <c r="J32" i="4"/>
  <c r="I32" i="4"/>
  <c r="H32" i="4"/>
  <c r="G32" i="4"/>
  <c r="F32" i="4"/>
  <c r="E32" i="4"/>
  <c r="D32" i="4"/>
  <c r="L111" i="4"/>
  <c r="K111" i="4"/>
  <c r="J111" i="4"/>
  <c r="I111" i="4"/>
  <c r="H111" i="4"/>
  <c r="G111" i="4"/>
  <c r="F111" i="4"/>
  <c r="E111" i="4"/>
  <c r="D111" i="4"/>
  <c r="L13" i="4"/>
  <c r="K13" i="4"/>
  <c r="J13" i="4"/>
  <c r="I13" i="4"/>
  <c r="H13" i="4"/>
  <c r="G13" i="4"/>
  <c r="F13" i="4"/>
  <c r="E13" i="4"/>
  <c r="D13" i="4"/>
  <c r="L178" i="4"/>
  <c r="K178" i="4"/>
  <c r="J178" i="4"/>
  <c r="I178" i="4"/>
  <c r="H178" i="4"/>
  <c r="G178" i="4"/>
  <c r="F178" i="4"/>
  <c r="E178" i="4"/>
  <c r="D178" i="4"/>
  <c r="L142" i="4"/>
  <c r="K142" i="4"/>
  <c r="J142" i="4"/>
  <c r="I142" i="4"/>
  <c r="H142" i="4"/>
  <c r="G142" i="4"/>
  <c r="F142" i="4"/>
  <c r="E142" i="4"/>
  <c r="D142" i="4"/>
  <c r="L110" i="4"/>
  <c r="K110" i="4"/>
  <c r="J110" i="4"/>
  <c r="I110" i="4"/>
  <c r="H110" i="4"/>
  <c r="G110" i="4"/>
  <c r="F110" i="4"/>
  <c r="E110" i="4"/>
  <c r="D110" i="4"/>
  <c r="L64" i="4"/>
  <c r="K64" i="4"/>
  <c r="J64" i="4"/>
  <c r="I64" i="4"/>
  <c r="H64" i="4"/>
  <c r="G64" i="4"/>
  <c r="F64" i="4"/>
  <c r="E64" i="4"/>
  <c r="D64" i="4"/>
  <c r="L31" i="4"/>
  <c r="K31" i="4"/>
  <c r="J31" i="4"/>
  <c r="I31" i="4"/>
  <c r="H31" i="4"/>
  <c r="G31" i="4"/>
  <c r="F31" i="4"/>
  <c r="E31" i="4"/>
  <c r="D31" i="4"/>
  <c r="L213" i="4"/>
  <c r="K213" i="4"/>
  <c r="J213" i="4"/>
  <c r="I213" i="4"/>
  <c r="H213" i="4"/>
  <c r="G213" i="4"/>
  <c r="F213" i="4"/>
  <c r="E213" i="4"/>
  <c r="D213" i="4"/>
  <c r="L177" i="4"/>
  <c r="K177" i="4"/>
  <c r="J177" i="4"/>
  <c r="I177" i="4"/>
  <c r="H177" i="4"/>
  <c r="G177" i="4"/>
  <c r="F177" i="4"/>
  <c r="E177" i="4"/>
  <c r="D177" i="4"/>
  <c r="L63" i="4"/>
  <c r="K63" i="4"/>
  <c r="J63" i="4"/>
  <c r="I63" i="4"/>
  <c r="H63" i="4"/>
  <c r="G63" i="4"/>
  <c r="F63" i="4"/>
  <c r="E63" i="4"/>
  <c r="D63" i="4"/>
  <c r="L141" i="4"/>
  <c r="K141" i="4"/>
  <c r="J141" i="4"/>
  <c r="I141" i="4"/>
  <c r="H141" i="4"/>
  <c r="G141" i="4"/>
  <c r="F141" i="4"/>
  <c r="E141" i="4"/>
  <c r="D141" i="4"/>
  <c r="L62" i="4"/>
  <c r="K62" i="4"/>
  <c r="J62" i="4"/>
  <c r="I62" i="4"/>
  <c r="H62" i="4"/>
  <c r="G62" i="4"/>
  <c r="F62" i="4"/>
  <c r="E62" i="4"/>
  <c r="D62" i="4"/>
  <c r="L30" i="4"/>
  <c r="K30" i="4"/>
  <c r="J30" i="4"/>
  <c r="I30" i="4"/>
  <c r="H30" i="4"/>
  <c r="G30" i="4"/>
  <c r="F30" i="4"/>
  <c r="E30" i="4"/>
  <c r="D30" i="4"/>
  <c r="L176" i="4"/>
  <c r="K176" i="4"/>
  <c r="J176" i="4"/>
  <c r="I176" i="4"/>
  <c r="H176" i="4"/>
  <c r="G176" i="4"/>
  <c r="F176" i="4"/>
  <c r="E176" i="4"/>
  <c r="D176" i="4"/>
  <c r="L95" i="4"/>
  <c r="K95" i="4"/>
  <c r="J95" i="4"/>
  <c r="I95" i="4"/>
  <c r="H95" i="4"/>
  <c r="G95" i="4"/>
  <c r="F95" i="4"/>
  <c r="E95" i="4"/>
  <c r="D95" i="4"/>
  <c r="L29" i="4"/>
  <c r="K29" i="4"/>
  <c r="J29" i="4"/>
  <c r="I29" i="4"/>
  <c r="H29" i="4"/>
  <c r="G29" i="4"/>
  <c r="F29" i="4"/>
  <c r="E29" i="4"/>
  <c r="D29" i="4"/>
  <c r="L61" i="4"/>
  <c r="K61" i="4"/>
  <c r="J61" i="4"/>
  <c r="I61" i="4"/>
  <c r="H61" i="4"/>
  <c r="G61" i="4"/>
  <c r="F61" i="4"/>
  <c r="E61" i="4"/>
  <c r="D61" i="4"/>
  <c r="L140" i="4"/>
  <c r="K140" i="4"/>
  <c r="J140" i="4"/>
  <c r="I140" i="4"/>
  <c r="H140" i="4"/>
  <c r="G140" i="4"/>
  <c r="F140" i="4"/>
  <c r="E140" i="4"/>
  <c r="D140" i="4"/>
  <c r="L139" i="4"/>
  <c r="K139" i="4"/>
  <c r="J139" i="4"/>
  <c r="I139" i="4"/>
  <c r="H139" i="4"/>
  <c r="G139" i="4"/>
  <c r="F139" i="4"/>
  <c r="E139" i="4"/>
  <c r="D139" i="4"/>
  <c r="L60" i="4"/>
  <c r="K60" i="4"/>
  <c r="J60" i="4"/>
  <c r="I60" i="4"/>
  <c r="H60" i="4"/>
  <c r="G60" i="4"/>
  <c r="F60" i="4"/>
  <c r="E60" i="4"/>
  <c r="D60" i="4"/>
  <c r="L138" i="4"/>
  <c r="K138" i="4"/>
  <c r="J138" i="4"/>
  <c r="I138" i="4"/>
  <c r="H138" i="4"/>
  <c r="G138" i="4"/>
  <c r="F138" i="4"/>
  <c r="E138" i="4"/>
  <c r="D138" i="4"/>
  <c r="L59" i="4"/>
  <c r="K59" i="4"/>
  <c r="J59" i="4"/>
  <c r="I59" i="4"/>
  <c r="H59" i="4"/>
  <c r="G59" i="4"/>
  <c r="F59" i="4"/>
  <c r="E59" i="4"/>
  <c r="D59" i="4"/>
  <c r="L212" i="4"/>
  <c r="K212" i="4"/>
  <c r="J212" i="4"/>
  <c r="I212" i="4"/>
  <c r="H212" i="4"/>
  <c r="G212" i="4"/>
  <c r="F212" i="4"/>
  <c r="E212" i="4"/>
  <c r="D212" i="4"/>
  <c r="L175" i="4"/>
  <c r="K175" i="4"/>
  <c r="J175" i="4"/>
  <c r="I175" i="4"/>
  <c r="H175" i="4"/>
  <c r="G175" i="4"/>
  <c r="F175" i="4"/>
  <c r="E175" i="4"/>
  <c r="D175" i="4"/>
  <c r="L137" i="4"/>
  <c r="K137" i="4"/>
  <c r="J137" i="4"/>
  <c r="I137" i="4"/>
  <c r="H137" i="4"/>
  <c r="G137" i="4"/>
  <c r="F137" i="4"/>
  <c r="E137" i="4"/>
  <c r="D137" i="4"/>
  <c r="L109" i="4"/>
  <c r="K109" i="4"/>
  <c r="J109" i="4"/>
  <c r="I109" i="4"/>
  <c r="H109" i="4"/>
  <c r="G109" i="4"/>
  <c r="F109" i="4"/>
  <c r="E109" i="4"/>
  <c r="D109" i="4"/>
  <c r="L58" i="4"/>
  <c r="K58" i="4"/>
  <c r="J58" i="4"/>
  <c r="I58" i="4"/>
  <c r="H58" i="4"/>
  <c r="G58" i="4"/>
  <c r="F58" i="4"/>
  <c r="E58" i="4"/>
  <c r="D58" i="4"/>
  <c r="L28" i="4"/>
  <c r="K28" i="4"/>
  <c r="J28" i="4"/>
  <c r="I28" i="4"/>
  <c r="H28" i="4"/>
  <c r="G28" i="4"/>
  <c r="F28" i="4"/>
  <c r="E28" i="4"/>
  <c r="D28" i="4"/>
  <c r="L12" i="4"/>
  <c r="K12" i="4"/>
  <c r="J12" i="4"/>
  <c r="I12" i="4"/>
  <c r="H12" i="4"/>
  <c r="G12" i="4"/>
  <c r="F12" i="4"/>
  <c r="E12" i="4"/>
  <c r="D12" i="4"/>
  <c r="L174" i="4"/>
  <c r="K174" i="4"/>
  <c r="J174" i="4"/>
  <c r="I174" i="4"/>
  <c r="H174" i="4"/>
  <c r="G174" i="4"/>
  <c r="F174" i="4"/>
  <c r="E174" i="4"/>
  <c r="D174" i="4"/>
  <c r="L136" i="4"/>
  <c r="K136" i="4"/>
  <c r="J136" i="4"/>
  <c r="I136" i="4"/>
  <c r="H136" i="4"/>
  <c r="G136" i="4"/>
  <c r="F136" i="4"/>
  <c r="E136" i="4"/>
  <c r="D136" i="4"/>
  <c r="L108" i="4"/>
  <c r="K108" i="4"/>
  <c r="J108" i="4"/>
  <c r="I108" i="4"/>
  <c r="H108" i="4"/>
  <c r="G108" i="4"/>
  <c r="F108" i="4"/>
  <c r="E108" i="4"/>
  <c r="D108" i="4"/>
  <c r="L57" i="4"/>
  <c r="K57" i="4"/>
  <c r="J57" i="4"/>
  <c r="I57" i="4"/>
  <c r="H57" i="4"/>
  <c r="G57" i="4"/>
  <c r="F57" i="4"/>
  <c r="E57" i="4"/>
  <c r="D57" i="4"/>
  <c r="L27" i="4"/>
  <c r="K27" i="4"/>
  <c r="J27" i="4"/>
  <c r="I27" i="4"/>
  <c r="H27" i="4"/>
  <c r="G27" i="4"/>
  <c r="F27" i="4"/>
  <c r="E27" i="4"/>
  <c r="D27" i="4"/>
  <c r="L11" i="4"/>
  <c r="K11" i="4"/>
  <c r="J11" i="4"/>
  <c r="I11" i="4"/>
  <c r="H11" i="4"/>
  <c r="G11" i="4"/>
  <c r="F11" i="4"/>
  <c r="E11" i="4"/>
  <c r="D11" i="4"/>
  <c r="L173" i="4"/>
  <c r="K173" i="4"/>
  <c r="J173" i="4"/>
  <c r="I173" i="4"/>
  <c r="H173" i="4"/>
  <c r="G173" i="4"/>
  <c r="F173" i="4"/>
  <c r="E173" i="4"/>
  <c r="D173" i="4"/>
  <c r="L135" i="4"/>
  <c r="K135" i="4"/>
  <c r="J135" i="4"/>
  <c r="I135" i="4"/>
  <c r="H135" i="4"/>
  <c r="G135" i="4"/>
  <c r="F135" i="4"/>
  <c r="E135" i="4"/>
  <c r="D135" i="4"/>
  <c r="L107" i="4"/>
  <c r="K107" i="4"/>
  <c r="J107" i="4"/>
  <c r="I107" i="4"/>
  <c r="H107" i="4"/>
  <c r="G107" i="4"/>
  <c r="F107" i="4"/>
  <c r="E107" i="4"/>
  <c r="D107" i="4"/>
  <c r="L56" i="4"/>
  <c r="K56" i="4"/>
  <c r="J56" i="4"/>
  <c r="I56" i="4"/>
  <c r="H56" i="4"/>
  <c r="G56" i="4"/>
  <c r="F56" i="4"/>
  <c r="E56" i="4"/>
  <c r="D56" i="4"/>
  <c r="L211" i="4"/>
  <c r="K211" i="4"/>
  <c r="J211" i="4"/>
  <c r="I211" i="4"/>
  <c r="H211" i="4"/>
  <c r="G211" i="4"/>
  <c r="F211" i="4"/>
  <c r="E211" i="4"/>
  <c r="D211" i="4"/>
  <c r="L172" i="4"/>
  <c r="K172" i="4"/>
  <c r="J172" i="4"/>
  <c r="I172" i="4"/>
  <c r="H172" i="4"/>
  <c r="G172" i="4"/>
  <c r="F172" i="4"/>
  <c r="E172" i="4"/>
  <c r="D172" i="4"/>
  <c r="L134" i="4"/>
  <c r="K134" i="4"/>
  <c r="J134" i="4"/>
  <c r="I134" i="4"/>
  <c r="H134" i="4"/>
  <c r="G134" i="4"/>
  <c r="F134" i="4"/>
  <c r="E134" i="4"/>
  <c r="D134" i="4"/>
  <c r="L106" i="4"/>
  <c r="K106" i="4"/>
  <c r="J106" i="4"/>
  <c r="I106" i="4"/>
  <c r="H106" i="4"/>
  <c r="G106" i="4"/>
  <c r="F106" i="4"/>
  <c r="E106" i="4"/>
  <c r="D106" i="4"/>
  <c r="L86" i="4"/>
  <c r="K86" i="4"/>
  <c r="J86" i="4"/>
  <c r="I86" i="4"/>
  <c r="H86" i="4"/>
  <c r="G86" i="4"/>
  <c r="F86" i="4"/>
  <c r="E86" i="4"/>
  <c r="D86" i="4"/>
  <c r="L26" i="4"/>
  <c r="K26" i="4"/>
  <c r="J26" i="4"/>
  <c r="I26" i="4"/>
  <c r="H26" i="4"/>
  <c r="G26" i="4"/>
  <c r="F26" i="4"/>
  <c r="E26" i="4"/>
  <c r="D26" i="4"/>
  <c r="L10" i="4"/>
  <c r="K10" i="4"/>
  <c r="J10" i="4"/>
  <c r="I10" i="4"/>
  <c r="H10" i="4"/>
  <c r="G10" i="4"/>
  <c r="F10" i="4"/>
  <c r="E10" i="4"/>
  <c r="D10" i="4"/>
  <c r="L210" i="4"/>
  <c r="K210" i="4"/>
  <c r="J210" i="4"/>
  <c r="I210" i="4"/>
  <c r="H210" i="4"/>
  <c r="G210" i="4"/>
  <c r="F210" i="4"/>
  <c r="E210" i="4"/>
  <c r="D210" i="4"/>
  <c r="L171" i="4"/>
  <c r="K171" i="4"/>
  <c r="J171" i="4"/>
  <c r="I171" i="4"/>
  <c r="H171" i="4"/>
  <c r="G171" i="4"/>
  <c r="F171" i="4"/>
  <c r="E171" i="4"/>
  <c r="D171" i="4"/>
  <c r="L94" i="4"/>
  <c r="L97" i="4" s="1"/>
  <c r="K44" i="3" s="1"/>
  <c r="K94" i="4"/>
  <c r="J94" i="4"/>
  <c r="I94" i="4"/>
  <c r="I97" i="4" s="1"/>
  <c r="H44" i="3" s="1"/>
  <c r="H94" i="4"/>
  <c r="H97" i="4" s="1"/>
  <c r="G44" i="3" s="1"/>
  <c r="G94" i="4"/>
  <c r="F94" i="4"/>
  <c r="E94" i="4"/>
  <c r="E97" i="4" s="1"/>
  <c r="D44" i="3" s="1"/>
  <c r="D94" i="4"/>
  <c r="D97" i="4" s="1"/>
  <c r="C44" i="3" s="1"/>
  <c r="L85" i="4"/>
  <c r="K85" i="4"/>
  <c r="J85" i="4"/>
  <c r="I85" i="4"/>
  <c r="H85" i="4"/>
  <c r="G85" i="4"/>
  <c r="F85" i="4"/>
  <c r="E85" i="4"/>
  <c r="D85" i="4"/>
  <c r="L55" i="4"/>
  <c r="K55" i="4"/>
  <c r="J55" i="4"/>
  <c r="I55" i="4"/>
  <c r="H55" i="4"/>
  <c r="G55" i="4"/>
  <c r="F55" i="4"/>
  <c r="E55" i="4"/>
  <c r="D55" i="4"/>
  <c r="L9" i="4"/>
  <c r="K9" i="4"/>
  <c r="J9" i="4"/>
  <c r="I9" i="4"/>
  <c r="H9" i="4"/>
  <c r="G9" i="4"/>
  <c r="F9" i="4"/>
  <c r="E9" i="4"/>
  <c r="D9" i="4"/>
  <c r="L170" i="4"/>
  <c r="K170" i="4"/>
  <c r="J170" i="4"/>
  <c r="I170" i="4"/>
  <c r="H170" i="4"/>
  <c r="G170" i="4"/>
  <c r="F170" i="4"/>
  <c r="E170" i="4"/>
  <c r="D170" i="4"/>
  <c r="L133" i="4"/>
  <c r="K133" i="4"/>
  <c r="J133" i="4"/>
  <c r="I133" i="4"/>
  <c r="H133" i="4"/>
  <c r="G133" i="4"/>
  <c r="F133" i="4"/>
  <c r="E133" i="4"/>
  <c r="D133" i="4"/>
  <c r="L105" i="4"/>
  <c r="K105" i="4"/>
  <c r="J105" i="4"/>
  <c r="I105" i="4"/>
  <c r="H105" i="4"/>
  <c r="G105" i="4"/>
  <c r="F105" i="4"/>
  <c r="E105" i="4"/>
  <c r="D105" i="4"/>
  <c r="L169" i="4"/>
  <c r="L202" i="4" s="1"/>
  <c r="K47" i="3" s="1"/>
  <c r="K169" i="4"/>
  <c r="J169" i="4"/>
  <c r="I169" i="4"/>
  <c r="H169" i="4"/>
  <c r="H202" i="4" s="1"/>
  <c r="G47" i="3" s="1"/>
  <c r="G169" i="4"/>
  <c r="F169" i="4"/>
  <c r="E169" i="4"/>
  <c r="D169" i="4"/>
  <c r="L132" i="4"/>
  <c r="K132" i="4"/>
  <c r="J132" i="4"/>
  <c r="I132" i="4"/>
  <c r="H132" i="4"/>
  <c r="G132" i="4"/>
  <c r="F132" i="4"/>
  <c r="E132" i="4"/>
  <c r="D132" i="4"/>
  <c r="L209" i="4"/>
  <c r="L223" i="4" s="1"/>
  <c r="K49" i="3" s="1"/>
  <c r="K209" i="4"/>
  <c r="K223" i="4" s="1"/>
  <c r="J49" i="3" s="1"/>
  <c r="J209" i="4"/>
  <c r="J223" i="4" s="1"/>
  <c r="I49" i="3" s="1"/>
  <c r="I209" i="4"/>
  <c r="I223" i="4" s="1"/>
  <c r="H49" i="3" s="1"/>
  <c r="H209" i="4"/>
  <c r="H223" i="4" s="1"/>
  <c r="G49" i="3" s="1"/>
  <c r="G209" i="4"/>
  <c r="G223" i="4" s="1"/>
  <c r="F49" i="3" s="1"/>
  <c r="F209" i="4"/>
  <c r="F223" i="4" s="1"/>
  <c r="E49" i="3" s="1"/>
  <c r="E209" i="4"/>
  <c r="E223" i="4" s="1"/>
  <c r="D49" i="3" s="1"/>
  <c r="D209" i="4"/>
  <c r="D223" i="4" s="1"/>
  <c r="C49" i="3" s="1"/>
  <c r="L168" i="4"/>
  <c r="K168" i="4"/>
  <c r="J168" i="4"/>
  <c r="I168" i="4"/>
  <c r="H168" i="4"/>
  <c r="G168" i="4"/>
  <c r="F168" i="4"/>
  <c r="E168" i="4"/>
  <c r="D168" i="4"/>
  <c r="L131" i="4"/>
  <c r="L157" i="4" s="1"/>
  <c r="K46" i="3" s="1"/>
  <c r="K131" i="4"/>
  <c r="J131" i="4"/>
  <c r="I131" i="4"/>
  <c r="H131" i="4"/>
  <c r="H157" i="4" s="1"/>
  <c r="G46" i="3" s="1"/>
  <c r="G131" i="4"/>
  <c r="F131" i="4"/>
  <c r="E131" i="4"/>
  <c r="D131" i="4"/>
  <c r="D157" i="4" s="1"/>
  <c r="C46" i="3" s="1"/>
  <c r="L104" i="4"/>
  <c r="K104" i="4"/>
  <c r="J104" i="4"/>
  <c r="I104" i="4"/>
  <c r="I123" i="4" s="1"/>
  <c r="H45" i="3" s="1"/>
  <c r="H104" i="4"/>
  <c r="G104" i="4"/>
  <c r="F104" i="4"/>
  <c r="E104" i="4"/>
  <c r="E123" i="4" s="1"/>
  <c r="D45" i="3" s="1"/>
  <c r="D104" i="4"/>
  <c r="L84" i="4"/>
  <c r="K84" i="4"/>
  <c r="J84" i="4"/>
  <c r="J93" i="4" s="1"/>
  <c r="I43" i="3" s="1"/>
  <c r="I84" i="4"/>
  <c r="H84" i="4"/>
  <c r="G84" i="4"/>
  <c r="F84" i="4"/>
  <c r="F93" i="4" s="1"/>
  <c r="E43" i="3" s="1"/>
  <c r="E84" i="4"/>
  <c r="D84" i="4"/>
  <c r="L54" i="4"/>
  <c r="K54" i="4"/>
  <c r="J54" i="4"/>
  <c r="I54" i="4"/>
  <c r="H54" i="4"/>
  <c r="G54" i="4"/>
  <c r="F54" i="4"/>
  <c r="E54" i="4"/>
  <c r="D54" i="4"/>
  <c r="L8" i="4"/>
  <c r="K8" i="4"/>
  <c r="J8" i="4"/>
  <c r="I8" i="4"/>
  <c r="H8" i="4"/>
  <c r="G8" i="4"/>
  <c r="F8" i="4"/>
  <c r="E8" i="4"/>
  <c r="D8" i="4"/>
  <c r="L167" i="4"/>
  <c r="K167" i="4"/>
  <c r="J167" i="4"/>
  <c r="I167" i="4"/>
  <c r="I202" i="4" s="1"/>
  <c r="H47" i="3" s="1"/>
  <c r="H167" i="4"/>
  <c r="G167" i="4"/>
  <c r="F167" i="4"/>
  <c r="E167" i="4"/>
  <c r="E202" i="4" s="1"/>
  <c r="D47" i="3" s="1"/>
  <c r="D167" i="4"/>
  <c r="L53" i="4"/>
  <c r="K53" i="4"/>
  <c r="J53" i="4"/>
  <c r="I53" i="4"/>
  <c r="H53" i="4"/>
  <c r="G53" i="4"/>
  <c r="F53" i="4"/>
  <c r="E53" i="4"/>
  <c r="D53" i="4"/>
  <c r="O128" i="4"/>
  <c r="O162" i="4"/>
  <c r="N19" i="2"/>
  <c r="D5" i="3" s="1"/>
  <c r="L769" i="2"/>
  <c r="K769" i="2"/>
  <c r="J769" i="2"/>
  <c r="I769" i="2"/>
  <c r="H769" i="2"/>
  <c r="G769" i="2"/>
  <c r="F769" i="2"/>
  <c r="E769" i="2"/>
  <c r="D769" i="2"/>
  <c r="N598" i="2"/>
  <c r="N596" i="2"/>
  <c r="N595" i="2"/>
  <c r="N594" i="2"/>
  <c r="N593" i="2"/>
  <c r="N592" i="2"/>
  <c r="N591" i="2"/>
  <c r="N590" i="2"/>
  <c r="N589" i="2"/>
  <c r="N588" i="2"/>
  <c r="L480" i="2"/>
  <c r="K480" i="2"/>
  <c r="J480" i="2"/>
  <c r="I480" i="2"/>
  <c r="H480" i="2"/>
  <c r="G480" i="2"/>
  <c r="F480" i="2"/>
  <c r="E480" i="2"/>
  <c r="D480" i="2"/>
  <c r="N309" i="2"/>
  <c r="N307" i="2"/>
  <c r="N306" i="2"/>
  <c r="N305" i="2"/>
  <c r="N304" i="2"/>
  <c r="N303" i="2"/>
  <c r="N302" i="2"/>
  <c r="N301" i="2"/>
  <c r="N300" i="2"/>
  <c r="N299" i="2"/>
  <c r="L189" i="2"/>
  <c r="K189" i="2"/>
  <c r="J189" i="2"/>
  <c r="I189" i="2"/>
  <c r="H189" i="2"/>
  <c r="G189" i="2"/>
  <c r="F189" i="2"/>
  <c r="E189" i="2"/>
  <c r="D189" i="2"/>
  <c r="L188" i="2"/>
  <c r="K188" i="2"/>
  <c r="J188" i="2"/>
  <c r="I188" i="2"/>
  <c r="H188" i="2"/>
  <c r="G188" i="2"/>
  <c r="F188" i="2"/>
  <c r="E188" i="2"/>
  <c r="D188" i="2"/>
  <c r="N188" i="2" s="1"/>
  <c r="D10" i="3" s="1"/>
  <c r="L187" i="2"/>
  <c r="K187" i="2"/>
  <c r="J187" i="2"/>
  <c r="I187" i="2"/>
  <c r="H187" i="2"/>
  <c r="G187" i="2"/>
  <c r="F187" i="2"/>
  <c r="E187" i="2"/>
  <c r="D187" i="2"/>
  <c r="L186" i="2"/>
  <c r="K186" i="2"/>
  <c r="J186" i="2"/>
  <c r="I186" i="2"/>
  <c r="H186" i="2"/>
  <c r="G186" i="2"/>
  <c r="F186" i="2"/>
  <c r="E186" i="2"/>
  <c r="D186" i="2"/>
  <c r="L185" i="2"/>
  <c r="K185" i="2"/>
  <c r="J185" i="2"/>
  <c r="I185" i="2"/>
  <c r="H185" i="2"/>
  <c r="G185" i="2"/>
  <c r="F185" i="2"/>
  <c r="E185" i="2"/>
  <c r="D185" i="2"/>
  <c r="L184" i="2"/>
  <c r="K184" i="2"/>
  <c r="J184" i="2"/>
  <c r="I184" i="2"/>
  <c r="H184" i="2"/>
  <c r="G184" i="2"/>
  <c r="F184" i="2"/>
  <c r="E184" i="2"/>
  <c r="D184" i="2"/>
  <c r="L183" i="2"/>
  <c r="K183" i="2"/>
  <c r="J183" i="2"/>
  <c r="I183" i="2"/>
  <c r="H183" i="2"/>
  <c r="G183" i="2"/>
  <c r="F183" i="2"/>
  <c r="E183" i="2"/>
  <c r="D183" i="2"/>
  <c r="L182" i="2"/>
  <c r="K182" i="2"/>
  <c r="J182" i="2"/>
  <c r="I182" i="2"/>
  <c r="H182" i="2"/>
  <c r="G182" i="2"/>
  <c r="F182" i="2"/>
  <c r="E182" i="2"/>
  <c r="D182" i="2"/>
  <c r="L181" i="2"/>
  <c r="K181" i="2"/>
  <c r="J181" i="2"/>
  <c r="I181" i="2"/>
  <c r="H181" i="2"/>
  <c r="G181" i="2"/>
  <c r="F181" i="2"/>
  <c r="E181" i="2"/>
  <c r="D181" i="2"/>
  <c r="L180" i="2"/>
  <c r="K180" i="2"/>
  <c r="J180" i="2"/>
  <c r="I180" i="2"/>
  <c r="H180" i="2"/>
  <c r="G180" i="2"/>
  <c r="F180" i="2"/>
  <c r="E180" i="2"/>
  <c r="D180" i="2"/>
  <c r="L179" i="2"/>
  <c r="K179" i="2"/>
  <c r="J179" i="2"/>
  <c r="I179" i="2"/>
  <c r="H179" i="2"/>
  <c r="G179" i="2"/>
  <c r="F179" i="2"/>
  <c r="E179" i="2"/>
  <c r="D179" i="2"/>
  <c r="L178" i="2"/>
  <c r="K178" i="2"/>
  <c r="J178" i="2"/>
  <c r="I178" i="2"/>
  <c r="H178" i="2"/>
  <c r="G178" i="2"/>
  <c r="F178" i="2"/>
  <c r="E178" i="2"/>
  <c r="D178" i="2"/>
  <c r="L177" i="2"/>
  <c r="K177" i="2"/>
  <c r="J177" i="2"/>
  <c r="I177" i="2"/>
  <c r="H177" i="2"/>
  <c r="G177" i="2"/>
  <c r="F177" i="2"/>
  <c r="E177" i="2"/>
  <c r="D177" i="2"/>
  <c r="L176" i="2"/>
  <c r="K176" i="2"/>
  <c r="J176" i="2"/>
  <c r="I176" i="2"/>
  <c r="H176" i="2"/>
  <c r="G176" i="2"/>
  <c r="F176" i="2"/>
  <c r="E176" i="2"/>
  <c r="D176" i="2"/>
  <c r="L175" i="2"/>
  <c r="K175" i="2"/>
  <c r="J175" i="2"/>
  <c r="I175" i="2"/>
  <c r="H175" i="2"/>
  <c r="G175" i="2"/>
  <c r="F175" i="2"/>
  <c r="E175" i="2"/>
  <c r="D175" i="2"/>
  <c r="L174" i="2"/>
  <c r="K174" i="2"/>
  <c r="J174" i="2"/>
  <c r="I174" i="2"/>
  <c r="H174" i="2"/>
  <c r="G174" i="2"/>
  <c r="F174" i="2"/>
  <c r="E174" i="2"/>
  <c r="D174" i="2"/>
  <c r="L173" i="2"/>
  <c r="K173" i="2"/>
  <c r="J173" i="2"/>
  <c r="I173" i="2"/>
  <c r="H173" i="2"/>
  <c r="G173" i="2"/>
  <c r="F173" i="2"/>
  <c r="E173" i="2"/>
  <c r="D173" i="2"/>
  <c r="L172" i="2"/>
  <c r="K172" i="2"/>
  <c r="J172" i="2"/>
  <c r="I172" i="2"/>
  <c r="H172" i="2"/>
  <c r="G172" i="2"/>
  <c r="F172" i="2"/>
  <c r="E172" i="2"/>
  <c r="D172" i="2"/>
  <c r="L171" i="2"/>
  <c r="K171" i="2"/>
  <c r="J171" i="2"/>
  <c r="I171" i="2"/>
  <c r="H171" i="2"/>
  <c r="G171" i="2"/>
  <c r="F171" i="2"/>
  <c r="E171" i="2"/>
  <c r="D171" i="2"/>
  <c r="L170" i="2"/>
  <c r="K170" i="2"/>
  <c r="J170" i="2"/>
  <c r="I170" i="2"/>
  <c r="H170" i="2"/>
  <c r="G170" i="2"/>
  <c r="F170" i="2"/>
  <c r="E170" i="2"/>
  <c r="D170" i="2"/>
  <c r="L169" i="2"/>
  <c r="K169" i="2"/>
  <c r="J169" i="2"/>
  <c r="I169" i="2"/>
  <c r="H169" i="2"/>
  <c r="G169" i="2"/>
  <c r="F169" i="2"/>
  <c r="E169" i="2"/>
  <c r="D169" i="2"/>
  <c r="L168" i="2"/>
  <c r="K168" i="2"/>
  <c r="J168" i="2"/>
  <c r="I168" i="2"/>
  <c r="H168" i="2"/>
  <c r="G168" i="2"/>
  <c r="F168" i="2"/>
  <c r="E168" i="2"/>
  <c r="D168" i="2"/>
  <c r="L167" i="2"/>
  <c r="K167" i="2"/>
  <c r="J167" i="2"/>
  <c r="I167" i="2"/>
  <c r="H167" i="2"/>
  <c r="G167" i="2"/>
  <c r="F167" i="2"/>
  <c r="E167" i="2"/>
  <c r="D167" i="2"/>
  <c r="L166" i="2"/>
  <c r="K166" i="2"/>
  <c r="J166" i="2"/>
  <c r="I166" i="2"/>
  <c r="H166" i="2"/>
  <c r="G166" i="2"/>
  <c r="F166" i="2"/>
  <c r="E166" i="2"/>
  <c r="D166" i="2"/>
  <c r="L165" i="2"/>
  <c r="K165" i="2"/>
  <c r="J165" i="2"/>
  <c r="I165" i="2"/>
  <c r="H165" i="2"/>
  <c r="G165" i="2"/>
  <c r="F165" i="2"/>
  <c r="E165" i="2"/>
  <c r="D165" i="2"/>
  <c r="L164" i="2"/>
  <c r="K164" i="2"/>
  <c r="J164" i="2"/>
  <c r="I164" i="2"/>
  <c r="H164" i="2"/>
  <c r="G164" i="2"/>
  <c r="F164" i="2"/>
  <c r="E164" i="2"/>
  <c r="D164" i="2"/>
  <c r="L163" i="2"/>
  <c r="K163" i="2"/>
  <c r="J163" i="2"/>
  <c r="I163" i="2"/>
  <c r="H163" i="2"/>
  <c r="G163" i="2"/>
  <c r="F163" i="2"/>
  <c r="E163" i="2"/>
  <c r="D163" i="2"/>
  <c r="L162" i="2"/>
  <c r="K162" i="2"/>
  <c r="J162" i="2"/>
  <c r="I162" i="2"/>
  <c r="H162" i="2"/>
  <c r="G162" i="2"/>
  <c r="F162" i="2"/>
  <c r="E162" i="2"/>
  <c r="D162" i="2"/>
  <c r="L161" i="2"/>
  <c r="K161" i="2"/>
  <c r="J161" i="2"/>
  <c r="I161" i="2"/>
  <c r="H161" i="2"/>
  <c r="G161" i="2"/>
  <c r="F161" i="2"/>
  <c r="E161" i="2"/>
  <c r="D161" i="2"/>
  <c r="L160" i="2"/>
  <c r="K160" i="2"/>
  <c r="J160" i="2"/>
  <c r="I160" i="2"/>
  <c r="H160" i="2"/>
  <c r="G160" i="2"/>
  <c r="F160" i="2"/>
  <c r="E160" i="2"/>
  <c r="D160" i="2"/>
  <c r="L159" i="2"/>
  <c r="K159" i="2"/>
  <c r="J159" i="2"/>
  <c r="I159" i="2"/>
  <c r="H159" i="2"/>
  <c r="G159" i="2"/>
  <c r="F159" i="2"/>
  <c r="E159" i="2"/>
  <c r="D159" i="2"/>
  <c r="L158" i="2"/>
  <c r="K158" i="2"/>
  <c r="J158" i="2"/>
  <c r="I158" i="2"/>
  <c r="H158" i="2"/>
  <c r="G158" i="2"/>
  <c r="F158" i="2"/>
  <c r="E158" i="2"/>
  <c r="D158" i="2"/>
  <c r="L157" i="2"/>
  <c r="K157" i="2"/>
  <c r="J157" i="2"/>
  <c r="I157" i="2"/>
  <c r="H157" i="2"/>
  <c r="G157" i="2"/>
  <c r="F157" i="2"/>
  <c r="E157" i="2"/>
  <c r="D157" i="2"/>
  <c r="L156" i="2"/>
  <c r="K156" i="2"/>
  <c r="J156" i="2"/>
  <c r="I156" i="2"/>
  <c r="H156" i="2"/>
  <c r="G156" i="2"/>
  <c r="F156" i="2"/>
  <c r="E156" i="2"/>
  <c r="D156" i="2"/>
  <c r="L155" i="2"/>
  <c r="K155" i="2"/>
  <c r="J155" i="2"/>
  <c r="I155" i="2"/>
  <c r="H155" i="2"/>
  <c r="G155" i="2"/>
  <c r="F155" i="2"/>
  <c r="E155" i="2"/>
  <c r="D155" i="2"/>
  <c r="L154" i="2"/>
  <c r="K154" i="2"/>
  <c r="J154" i="2"/>
  <c r="I154" i="2"/>
  <c r="H154" i="2"/>
  <c r="G154" i="2"/>
  <c r="F154" i="2"/>
  <c r="E154" i="2"/>
  <c r="D154" i="2"/>
  <c r="L153" i="2"/>
  <c r="K153" i="2"/>
  <c r="J153" i="2"/>
  <c r="I153" i="2"/>
  <c r="H153" i="2"/>
  <c r="G153" i="2"/>
  <c r="F153" i="2"/>
  <c r="E153" i="2"/>
  <c r="D153" i="2"/>
  <c r="N180" i="2" s="1"/>
  <c r="D9" i="3" s="1"/>
  <c r="L152" i="2"/>
  <c r="K152" i="2"/>
  <c r="J152" i="2"/>
  <c r="I152" i="2"/>
  <c r="H152" i="2"/>
  <c r="G152" i="2"/>
  <c r="F152" i="2"/>
  <c r="E152" i="2"/>
  <c r="D152" i="2"/>
  <c r="L151" i="2"/>
  <c r="K151" i="2"/>
  <c r="J151" i="2"/>
  <c r="I151" i="2"/>
  <c r="H151" i="2"/>
  <c r="G151" i="2"/>
  <c r="F151" i="2"/>
  <c r="E151" i="2"/>
  <c r="D151" i="2"/>
  <c r="L150" i="2"/>
  <c r="K150" i="2"/>
  <c r="J150" i="2"/>
  <c r="I150" i="2"/>
  <c r="H150" i="2"/>
  <c r="G150" i="2"/>
  <c r="F150" i="2"/>
  <c r="E150" i="2"/>
  <c r="D150" i="2"/>
  <c r="L149" i="2"/>
  <c r="K149" i="2"/>
  <c r="J149" i="2"/>
  <c r="I149" i="2"/>
  <c r="H149" i="2"/>
  <c r="G149" i="2"/>
  <c r="F149" i="2"/>
  <c r="E149" i="2"/>
  <c r="D149" i="2"/>
  <c r="L148" i="2"/>
  <c r="K148" i="2"/>
  <c r="J148" i="2"/>
  <c r="I148" i="2"/>
  <c r="H148" i="2"/>
  <c r="G148" i="2"/>
  <c r="F148" i="2"/>
  <c r="E148" i="2"/>
  <c r="D148" i="2"/>
  <c r="L147" i="2"/>
  <c r="K147" i="2"/>
  <c r="J147" i="2"/>
  <c r="I147" i="2"/>
  <c r="H147" i="2"/>
  <c r="G147" i="2"/>
  <c r="F147" i="2"/>
  <c r="E147" i="2"/>
  <c r="D147" i="2"/>
  <c r="L146" i="2"/>
  <c r="K146" i="2"/>
  <c r="J146" i="2"/>
  <c r="I146" i="2"/>
  <c r="H146" i="2"/>
  <c r="G146" i="2"/>
  <c r="F146" i="2"/>
  <c r="E146" i="2"/>
  <c r="D146" i="2"/>
  <c r="L145" i="2"/>
  <c r="K145" i="2"/>
  <c r="J145" i="2"/>
  <c r="I145" i="2"/>
  <c r="H145" i="2"/>
  <c r="G145" i="2"/>
  <c r="F145" i="2"/>
  <c r="E145" i="2"/>
  <c r="D145" i="2"/>
  <c r="L144" i="2"/>
  <c r="K144" i="2"/>
  <c r="J144" i="2"/>
  <c r="I144" i="2"/>
  <c r="H144" i="2"/>
  <c r="G144" i="2"/>
  <c r="F144" i="2"/>
  <c r="E144" i="2"/>
  <c r="D144" i="2"/>
  <c r="L143" i="2"/>
  <c r="K143" i="2"/>
  <c r="J143" i="2"/>
  <c r="I143" i="2"/>
  <c r="H143" i="2"/>
  <c r="G143" i="2"/>
  <c r="F143" i="2"/>
  <c r="E143" i="2"/>
  <c r="D143" i="2"/>
  <c r="L142" i="2"/>
  <c r="K142" i="2"/>
  <c r="J142" i="2"/>
  <c r="I142" i="2"/>
  <c r="H142" i="2"/>
  <c r="G142" i="2"/>
  <c r="F142" i="2"/>
  <c r="E142" i="2"/>
  <c r="D142" i="2"/>
  <c r="L141" i="2"/>
  <c r="K141" i="2"/>
  <c r="J141" i="2"/>
  <c r="I141" i="2"/>
  <c r="H141" i="2"/>
  <c r="G141" i="2"/>
  <c r="F141" i="2"/>
  <c r="E141" i="2"/>
  <c r="D141" i="2"/>
  <c r="L140" i="2"/>
  <c r="K140" i="2"/>
  <c r="J140" i="2"/>
  <c r="I140" i="2"/>
  <c r="H140" i="2"/>
  <c r="G140" i="2"/>
  <c r="F140" i="2"/>
  <c r="E140" i="2"/>
  <c r="D140" i="2"/>
  <c r="L139" i="2"/>
  <c r="K139" i="2"/>
  <c r="J139" i="2"/>
  <c r="I139" i="2"/>
  <c r="H139" i="2"/>
  <c r="G139" i="2"/>
  <c r="F139" i="2"/>
  <c r="E139" i="2"/>
  <c r="D139" i="2"/>
  <c r="L138" i="2"/>
  <c r="K138" i="2"/>
  <c r="J138" i="2"/>
  <c r="I138" i="2"/>
  <c r="H138" i="2"/>
  <c r="G138" i="2"/>
  <c r="F138" i="2"/>
  <c r="E138" i="2"/>
  <c r="D138" i="2"/>
  <c r="L137" i="2"/>
  <c r="K137" i="2"/>
  <c r="J137" i="2"/>
  <c r="I137" i="2"/>
  <c r="H137" i="2"/>
  <c r="G137" i="2"/>
  <c r="F137" i="2"/>
  <c r="E137" i="2"/>
  <c r="D137" i="2"/>
  <c r="L136" i="2"/>
  <c r="K136" i="2"/>
  <c r="J136" i="2"/>
  <c r="I136" i="2"/>
  <c r="H136" i="2"/>
  <c r="G136" i="2"/>
  <c r="F136" i="2"/>
  <c r="E136" i="2"/>
  <c r="D136" i="2"/>
  <c r="L135" i="2"/>
  <c r="K135" i="2"/>
  <c r="J135" i="2"/>
  <c r="I135" i="2"/>
  <c r="H135" i="2"/>
  <c r="G135" i="2"/>
  <c r="F135" i="2"/>
  <c r="E135" i="2"/>
  <c r="D135" i="2"/>
  <c r="L134" i="2"/>
  <c r="K134" i="2"/>
  <c r="J134" i="2"/>
  <c r="I134" i="2"/>
  <c r="H134" i="2"/>
  <c r="G134" i="2"/>
  <c r="F134" i="2"/>
  <c r="E134" i="2"/>
  <c r="D134" i="2"/>
  <c r="L133" i="2"/>
  <c r="K133" i="2"/>
  <c r="J133" i="2"/>
  <c r="I133" i="2"/>
  <c r="H133" i="2"/>
  <c r="G133" i="2"/>
  <c r="F133" i="2"/>
  <c r="E133" i="2"/>
  <c r="D133" i="2"/>
  <c r="L132" i="2"/>
  <c r="K132" i="2"/>
  <c r="J132" i="2"/>
  <c r="I132" i="2"/>
  <c r="H132" i="2"/>
  <c r="G132" i="2"/>
  <c r="F132" i="2"/>
  <c r="E132" i="2"/>
  <c r="D132" i="2"/>
  <c r="L131" i="2"/>
  <c r="K131" i="2"/>
  <c r="J131" i="2"/>
  <c r="I131" i="2"/>
  <c r="H131" i="2"/>
  <c r="G131" i="2"/>
  <c r="F131" i="2"/>
  <c r="E131" i="2"/>
  <c r="D131" i="2"/>
  <c r="L130" i="2"/>
  <c r="K130" i="2"/>
  <c r="J130" i="2"/>
  <c r="I130" i="2"/>
  <c r="H130" i="2"/>
  <c r="G130" i="2"/>
  <c r="F130" i="2"/>
  <c r="E130" i="2"/>
  <c r="D130" i="2"/>
  <c r="L129" i="2"/>
  <c r="K129" i="2"/>
  <c r="J129" i="2"/>
  <c r="I129" i="2"/>
  <c r="H129" i="2"/>
  <c r="G129" i="2"/>
  <c r="F129" i="2"/>
  <c r="E129" i="2"/>
  <c r="D129" i="2"/>
  <c r="L128" i="2"/>
  <c r="K128" i="2"/>
  <c r="J128" i="2"/>
  <c r="I128" i="2"/>
  <c r="H128" i="2"/>
  <c r="G128" i="2"/>
  <c r="F128" i="2"/>
  <c r="E128" i="2"/>
  <c r="D128" i="2"/>
  <c r="L127" i="2"/>
  <c r="K127" i="2"/>
  <c r="J127" i="2"/>
  <c r="I127" i="2"/>
  <c r="H127" i="2"/>
  <c r="G127" i="2"/>
  <c r="F127" i="2"/>
  <c r="E127" i="2"/>
  <c r="D127" i="2"/>
  <c r="L126" i="2"/>
  <c r="K126" i="2"/>
  <c r="J126" i="2"/>
  <c r="I126" i="2"/>
  <c r="H126" i="2"/>
  <c r="G126" i="2"/>
  <c r="F126" i="2"/>
  <c r="E126" i="2"/>
  <c r="D126" i="2"/>
  <c r="L125" i="2"/>
  <c r="K125" i="2"/>
  <c r="J125" i="2"/>
  <c r="I125" i="2"/>
  <c r="H125" i="2"/>
  <c r="G125" i="2"/>
  <c r="F125" i="2"/>
  <c r="E125" i="2"/>
  <c r="D125" i="2"/>
  <c r="L124" i="2"/>
  <c r="K124" i="2"/>
  <c r="J124" i="2"/>
  <c r="I124" i="2"/>
  <c r="H124" i="2"/>
  <c r="G124" i="2"/>
  <c r="F124" i="2"/>
  <c r="E124" i="2"/>
  <c r="D124" i="2"/>
  <c r="L123" i="2"/>
  <c r="K123" i="2"/>
  <c r="J123" i="2"/>
  <c r="I123" i="2"/>
  <c r="H123" i="2"/>
  <c r="G123" i="2"/>
  <c r="F123" i="2"/>
  <c r="E123" i="2"/>
  <c r="D123" i="2"/>
  <c r="L122" i="2"/>
  <c r="K122" i="2"/>
  <c r="J122" i="2"/>
  <c r="I122" i="2"/>
  <c r="H122" i="2"/>
  <c r="G122" i="2"/>
  <c r="F122" i="2"/>
  <c r="E122" i="2"/>
  <c r="D122" i="2"/>
  <c r="L121" i="2"/>
  <c r="K121" i="2"/>
  <c r="J121" i="2"/>
  <c r="I121" i="2"/>
  <c r="H121" i="2"/>
  <c r="G121" i="2"/>
  <c r="F121" i="2"/>
  <c r="E121" i="2"/>
  <c r="D121" i="2"/>
  <c r="L120" i="2"/>
  <c r="K120" i="2"/>
  <c r="J120" i="2"/>
  <c r="I120" i="2"/>
  <c r="H120" i="2"/>
  <c r="G120" i="2"/>
  <c r="F120" i="2"/>
  <c r="E120" i="2"/>
  <c r="D120" i="2"/>
  <c r="L119" i="2"/>
  <c r="K119" i="2"/>
  <c r="J119" i="2"/>
  <c r="I119" i="2"/>
  <c r="H119" i="2"/>
  <c r="G119" i="2"/>
  <c r="F119" i="2"/>
  <c r="E119" i="2"/>
  <c r="D119" i="2"/>
  <c r="L118" i="2"/>
  <c r="K118" i="2"/>
  <c r="J118" i="2"/>
  <c r="I118" i="2"/>
  <c r="H118" i="2"/>
  <c r="G118" i="2"/>
  <c r="F118" i="2"/>
  <c r="E118" i="2"/>
  <c r="D118" i="2"/>
  <c r="L117" i="2"/>
  <c r="K117" i="2"/>
  <c r="J117" i="2"/>
  <c r="I117" i="2"/>
  <c r="H117" i="2"/>
  <c r="G117" i="2"/>
  <c r="F117" i="2"/>
  <c r="E117" i="2"/>
  <c r="D117" i="2"/>
  <c r="L116" i="2"/>
  <c r="K116" i="2"/>
  <c r="J116" i="2"/>
  <c r="I116" i="2"/>
  <c r="H116" i="2"/>
  <c r="G116" i="2"/>
  <c r="F116" i="2"/>
  <c r="E116" i="2"/>
  <c r="D116" i="2"/>
  <c r="L115" i="2"/>
  <c r="K115" i="2"/>
  <c r="J115" i="2"/>
  <c r="I115" i="2"/>
  <c r="H115" i="2"/>
  <c r="G115" i="2"/>
  <c r="F115" i="2"/>
  <c r="E115" i="2"/>
  <c r="D115" i="2"/>
  <c r="L114" i="2"/>
  <c r="K114" i="2"/>
  <c r="J114" i="2"/>
  <c r="I114" i="2"/>
  <c r="H114" i="2"/>
  <c r="G114" i="2"/>
  <c r="F114" i="2"/>
  <c r="E114" i="2"/>
  <c r="D114" i="2"/>
  <c r="L113" i="2"/>
  <c r="K113" i="2"/>
  <c r="J113" i="2"/>
  <c r="I113" i="2"/>
  <c r="H113" i="2"/>
  <c r="G113" i="2"/>
  <c r="F113" i="2"/>
  <c r="E113" i="2"/>
  <c r="D113" i="2"/>
  <c r="L112" i="2"/>
  <c r="K112" i="2"/>
  <c r="J112" i="2"/>
  <c r="I112" i="2"/>
  <c r="H112" i="2"/>
  <c r="G112" i="2"/>
  <c r="F112" i="2"/>
  <c r="E112" i="2"/>
  <c r="D112" i="2"/>
  <c r="L111" i="2"/>
  <c r="K111" i="2"/>
  <c r="J111" i="2"/>
  <c r="I111" i="2"/>
  <c r="H111" i="2"/>
  <c r="G111" i="2"/>
  <c r="F111" i="2"/>
  <c r="E111" i="2"/>
  <c r="D111" i="2"/>
  <c r="L110" i="2"/>
  <c r="K110" i="2"/>
  <c r="J110" i="2"/>
  <c r="I110" i="2"/>
  <c r="H110" i="2"/>
  <c r="G110" i="2"/>
  <c r="F110" i="2"/>
  <c r="E110" i="2"/>
  <c r="D110" i="2"/>
  <c r="L109" i="2"/>
  <c r="K109" i="2"/>
  <c r="J109" i="2"/>
  <c r="I109" i="2"/>
  <c r="H109" i="2"/>
  <c r="G109" i="2"/>
  <c r="F109" i="2"/>
  <c r="E109" i="2"/>
  <c r="D109" i="2"/>
  <c r="L108" i="2"/>
  <c r="K108" i="2"/>
  <c r="J108" i="2"/>
  <c r="I108" i="2"/>
  <c r="H108" i="2"/>
  <c r="G108" i="2"/>
  <c r="F108" i="2"/>
  <c r="E108" i="2"/>
  <c r="D108" i="2"/>
  <c r="L107" i="2"/>
  <c r="K107" i="2"/>
  <c r="J107" i="2"/>
  <c r="I107" i="2"/>
  <c r="H107" i="2"/>
  <c r="G107" i="2"/>
  <c r="F107" i="2"/>
  <c r="E107" i="2"/>
  <c r="D107" i="2"/>
  <c r="L106" i="2"/>
  <c r="K106" i="2"/>
  <c r="J106" i="2"/>
  <c r="I106" i="2"/>
  <c r="H106" i="2"/>
  <c r="G106" i="2"/>
  <c r="F106" i="2"/>
  <c r="E106" i="2"/>
  <c r="D106" i="2"/>
  <c r="L105" i="2"/>
  <c r="K105" i="2"/>
  <c r="J105" i="2"/>
  <c r="I105" i="2"/>
  <c r="H105" i="2"/>
  <c r="G105" i="2"/>
  <c r="F105" i="2"/>
  <c r="E105" i="2"/>
  <c r="D105" i="2"/>
  <c r="L104" i="2"/>
  <c r="K104" i="2"/>
  <c r="J104" i="2"/>
  <c r="I104" i="2"/>
  <c r="H104" i="2"/>
  <c r="G104" i="2"/>
  <c r="F104" i="2"/>
  <c r="E104" i="2"/>
  <c r="D104" i="2"/>
  <c r="L103" i="2"/>
  <c r="K103" i="2"/>
  <c r="J103" i="2"/>
  <c r="I103" i="2"/>
  <c r="H103" i="2"/>
  <c r="G103" i="2"/>
  <c r="F103" i="2"/>
  <c r="E103" i="2"/>
  <c r="D103" i="2"/>
  <c r="L102" i="2"/>
  <c r="K102" i="2"/>
  <c r="J102" i="2"/>
  <c r="I102" i="2"/>
  <c r="H102" i="2"/>
  <c r="G102" i="2"/>
  <c r="F102" i="2"/>
  <c r="E102" i="2"/>
  <c r="D102" i="2"/>
  <c r="L101" i="2"/>
  <c r="K101" i="2"/>
  <c r="J101" i="2"/>
  <c r="I101" i="2"/>
  <c r="H101" i="2"/>
  <c r="G101" i="2"/>
  <c r="F101" i="2"/>
  <c r="E101" i="2"/>
  <c r="D101" i="2"/>
  <c r="L100" i="2"/>
  <c r="K100" i="2"/>
  <c r="J100" i="2"/>
  <c r="I100" i="2"/>
  <c r="H100" i="2"/>
  <c r="G100" i="2"/>
  <c r="F100" i="2"/>
  <c r="E100" i="2"/>
  <c r="D100" i="2"/>
  <c r="L99" i="2"/>
  <c r="K99" i="2"/>
  <c r="J99" i="2"/>
  <c r="I99" i="2"/>
  <c r="H99" i="2"/>
  <c r="G99" i="2"/>
  <c r="F99" i="2"/>
  <c r="E99" i="2"/>
  <c r="D99" i="2"/>
  <c r="L98" i="2"/>
  <c r="K98" i="2"/>
  <c r="J98" i="2"/>
  <c r="I98" i="2"/>
  <c r="H98" i="2"/>
  <c r="G98" i="2"/>
  <c r="F98" i="2"/>
  <c r="E98" i="2"/>
  <c r="D98" i="2"/>
  <c r="L97" i="2"/>
  <c r="K97" i="2"/>
  <c r="J97" i="2"/>
  <c r="I97" i="2"/>
  <c r="H97" i="2"/>
  <c r="G97" i="2"/>
  <c r="F97" i="2"/>
  <c r="E97" i="2"/>
  <c r="D97" i="2"/>
  <c r="L96" i="2"/>
  <c r="K96" i="2"/>
  <c r="J96" i="2"/>
  <c r="I96" i="2"/>
  <c r="H96" i="2"/>
  <c r="G96" i="2"/>
  <c r="F96" i="2"/>
  <c r="E96" i="2"/>
  <c r="D96" i="2"/>
  <c r="L95" i="2"/>
  <c r="K95" i="2"/>
  <c r="J95" i="2"/>
  <c r="I95" i="2"/>
  <c r="H95" i="2"/>
  <c r="G95" i="2"/>
  <c r="F95" i="2"/>
  <c r="E95" i="2"/>
  <c r="D95" i="2"/>
  <c r="L94" i="2"/>
  <c r="K94" i="2"/>
  <c r="J94" i="2"/>
  <c r="I94" i="2"/>
  <c r="H94" i="2"/>
  <c r="G94" i="2"/>
  <c r="F94" i="2"/>
  <c r="E94" i="2"/>
  <c r="D94" i="2"/>
  <c r="L93" i="2"/>
  <c r="K93" i="2"/>
  <c r="J93" i="2"/>
  <c r="I93" i="2"/>
  <c r="H93" i="2"/>
  <c r="G93" i="2"/>
  <c r="F93" i="2"/>
  <c r="E93" i="2"/>
  <c r="D93" i="2"/>
  <c r="L92" i="2"/>
  <c r="K92" i="2"/>
  <c r="J92" i="2"/>
  <c r="I92" i="2"/>
  <c r="H92" i="2"/>
  <c r="G92" i="2"/>
  <c r="F92" i="2"/>
  <c r="E92" i="2"/>
  <c r="D92" i="2"/>
  <c r="L91" i="2"/>
  <c r="K91" i="2"/>
  <c r="J91" i="2"/>
  <c r="I91" i="2"/>
  <c r="H91" i="2"/>
  <c r="G91" i="2"/>
  <c r="F91" i="2"/>
  <c r="E91" i="2"/>
  <c r="D91" i="2"/>
  <c r="L90" i="2"/>
  <c r="K90" i="2"/>
  <c r="J90" i="2"/>
  <c r="I90" i="2"/>
  <c r="H90" i="2"/>
  <c r="G90" i="2"/>
  <c r="F90" i="2"/>
  <c r="E90" i="2"/>
  <c r="D90" i="2"/>
  <c r="L89" i="2"/>
  <c r="K89" i="2"/>
  <c r="J89" i="2"/>
  <c r="I89" i="2"/>
  <c r="H89" i="2"/>
  <c r="G89" i="2"/>
  <c r="F89" i="2"/>
  <c r="E89" i="2"/>
  <c r="D89" i="2"/>
  <c r="L88" i="2"/>
  <c r="K88" i="2"/>
  <c r="J88" i="2"/>
  <c r="I88" i="2"/>
  <c r="H88" i="2"/>
  <c r="G88" i="2"/>
  <c r="F88" i="2"/>
  <c r="E88" i="2"/>
  <c r="D88" i="2"/>
  <c r="L87" i="2"/>
  <c r="K87" i="2"/>
  <c r="J87" i="2"/>
  <c r="I87" i="2"/>
  <c r="H87" i="2"/>
  <c r="G87" i="2"/>
  <c r="F87" i="2"/>
  <c r="E87" i="2"/>
  <c r="D87" i="2"/>
  <c r="L86" i="2"/>
  <c r="K86" i="2"/>
  <c r="J86" i="2"/>
  <c r="I86" i="2"/>
  <c r="H86" i="2"/>
  <c r="G86" i="2"/>
  <c r="F86" i="2"/>
  <c r="E86" i="2"/>
  <c r="D86" i="2"/>
  <c r="L85" i="2"/>
  <c r="K85" i="2"/>
  <c r="J85" i="2"/>
  <c r="I85" i="2"/>
  <c r="H85" i="2"/>
  <c r="G85" i="2"/>
  <c r="F85" i="2"/>
  <c r="E85" i="2"/>
  <c r="D85" i="2"/>
  <c r="L84" i="2"/>
  <c r="K84" i="2"/>
  <c r="J84" i="2"/>
  <c r="I84" i="2"/>
  <c r="H84" i="2"/>
  <c r="G84" i="2"/>
  <c r="F84" i="2"/>
  <c r="E84" i="2"/>
  <c r="D84" i="2"/>
  <c r="L83" i="2"/>
  <c r="K83" i="2"/>
  <c r="J83" i="2"/>
  <c r="I83" i="2"/>
  <c r="H83" i="2"/>
  <c r="G83" i="2"/>
  <c r="F83" i="2"/>
  <c r="E83" i="2"/>
  <c r="D83" i="2"/>
  <c r="L82" i="2"/>
  <c r="K82" i="2"/>
  <c r="J82" i="2"/>
  <c r="I82" i="2"/>
  <c r="H82" i="2"/>
  <c r="G82" i="2"/>
  <c r="F82" i="2"/>
  <c r="E82" i="2"/>
  <c r="D82" i="2"/>
  <c r="L81" i="2"/>
  <c r="K81" i="2"/>
  <c r="J81" i="2"/>
  <c r="I81" i="2"/>
  <c r="H81" i="2"/>
  <c r="G81" i="2"/>
  <c r="F81" i="2"/>
  <c r="E81" i="2"/>
  <c r="D81" i="2"/>
  <c r="L80" i="2"/>
  <c r="K80" i="2"/>
  <c r="J80" i="2"/>
  <c r="I80" i="2"/>
  <c r="H80" i="2"/>
  <c r="G80" i="2"/>
  <c r="F80" i="2"/>
  <c r="E80" i="2"/>
  <c r="D80" i="2"/>
  <c r="L79" i="2"/>
  <c r="K79" i="2"/>
  <c r="J79" i="2"/>
  <c r="I79" i="2"/>
  <c r="H79" i="2"/>
  <c r="G79" i="2"/>
  <c r="F79" i="2"/>
  <c r="E79" i="2"/>
  <c r="D79" i="2"/>
  <c r="L78" i="2"/>
  <c r="K78" i="2"/>
  <c r="J78" i="2"/>
  <c r="I78" i="2"/>
  <c r="H78" i="2"/>
  <c r="G78" i="2"/>
  <c r="F78" i="2"/>
  <c r="E78" i="2"/>
  <c r="D78" i="2"/>
  <c r="L77" i="2"/>
  <c r="K77" i="2"/>
  <c r="J77" i="2"/>
  <c r="I77" i="2"/>
  <c r="H77" i="2"/>
  <c r="G77" i="2"/>
  <c r="F77" i="2"/>
  <c r="E77" i="2"/>
  <c r="D77" i="2"/>
  <c r="L76" i="2"/>
  <c r="K76" i="2"/>
  <c r="J76" i="2"/>
  <c r="I76" i="2"/>
  <c r="H76" i="2"/>
  <c r="G76" i="2"/>
  <c r="F76" i="2"/>
  <c r="E76" i="2"/>
  <c r="D76" i="2"/>
  <c r="L75" i="2"/>
  <c r="K75" i="2"/>
  <c r="J75" i="2"/>
  <c r="I75" i="2"/>
  <c r="H75" i="2"/>
  <c r="G75" i="2"/>
  <c r="F75" i="2"/>
  <c r="E75" i="2"/>
  <c r="D75" i="2"/>
  <c r="L74" i="2"/>
  <c r="K74" i="2"/>
  <c r="J74" i="2"/>
  <c r="I74" i="2"/>
  <c r="H74" i="2"/>
  <c r="G74" i="2"/>
  <c r="F74" i="2"/>
  <c r="E74" i="2"/>
  <c r="D74" i="2"/>
  <c r="L73" i="2"/>
  <c r="K73" i="2"/>
  <c r="J73" i="2"/>
  <c r="I73" i="2"/>
  <c r="H73" i="2"/>
  <c r="G73" i="2"/>
  <c r="F73" i="2"/>
  <c r="E73" i="2"/>
  <c r="D73" i="2"/>
  <c r="L72" i="2"/>
  <c r="K72" i="2"/>
  <c r="J72" i="2"/>
  <c r="I72" i="2"/>
  <c r="H72" i="2"/>
  <c r="G72" i="2"/>
  <c r="F72" i="2"/>
  <c r="E72" i="2"/>
  <c r="D72" i="2"/>
  <c r="L71" i="2"/>
  <c r="K71" i="2"/>
  <c r="J71" i="2"/>
  <c r="I71" i="2"/>
  <c r="H71" i="2"/>
  <c r="G71" i="2"/>
  <c r="F71" i="2"/>
  <c r="E71" i="2"/>
  <c r="D71" i="2"/>
  <c r="L70" i="2"/>
  <c r="K70" i="2"/>
  <c r="J70" i="2"/>
  <c r="I70" i="2"/>
  <c r="H70" i="2"/>
  <c r="G70" i="2"/>
  <c r="F70" i="2"/>
  <c r="E70" i="2"/>
  <c r="D70" i="2"/>
  <c r="L69" i="2"/>
  <c r="K69" i="2"/>
  <c r="J69" i="2"/>
  <c r="I69" i="2"/>
  <c r="H69" i="2"/>
  <c r="G69" i="2"/>
  <c r="F69" i="2"/>
  <c r="E69" i="2"/>
  <c r="D69" i="2"/>
  <c r="L68" i="2"/>
  <c r="K68" i="2"/>
  <c r="J68" i="2"/>
  <c r="I68" i="2"/>
  <c r="H68" i="2"/>
  <c r="G68" i="2"/>
  <c r="F68" i="2"/>
  <c r="E68" i="2"/>
  <c r="D68" i="2"/>
  <c r="L67" i="2"/>
  <c r="K67" i="2"/>
  <c r="J67" i="2"/>
  <c r="I67" i="2"/>
  <c r="H67" i="2"/>
  <c r="G67" i="2"/>
  <c r="F67" i="2"/>
  <c r="E67" i="2"/>
  <c r="D67" i="2"/>
  <c r="L66" i="2"/>
  <c r="K66" i="2"/>
  <c r="J66" i="2"/>
  <c r="I66" i="2"/>
  <c r="H66" i="2"/>
  <c r="G66" i="2"/>
  <c r="F66" i="2"/>
  <c r="E66" i="2"/>
  <c r="D66" i="2"/>
  <c r="L65" i="2"/>
  <c r="K65" i="2"/>
  <c r="J65" i="2"/>
  <c r="I65" i="2"/>
  <c r="H65" i="2"/>
  <c r="G65" i="2"/>
  <c r="F65" i="2"/>
  <c r="E65" i="2"/>
  <c r="D65" i="2"/>
  <c r="L64" i="2"/>
  <c r="K64" i="2"/>
  <c r="J64" i="2"/>
  <c r="I64" i="2"/>
  <c r="H64" i="2"/>
  <c r="G64" i="2"/>
  <c r="F64" i="2"/>
  <c r="E64" i="2"/>
  <c r="D64" i="2"/>
  <c r="L63" i="2"/>
  <c r="K63" i="2"/>
  <c r="J63" i="2"/>
  <c r="I63" i="2"/>
  <c r="H63" i="2"/>
  <c r="G63" i="2"/>
  <c r="F63" i="2"/>
  <c r="E63" i="2"/>
  <c r="D63" i="2"/>
  <c r="L62" i="2"/>
  <c r="K62" i="2"/>
  <c r="J62" i="2"/>
  <c r="I62" i="2"/>
  <c r="H62" i="2"/>
  <c r="G62" i="2"/>
  <c r="F62" i="2"/>
  <c r="E62" i="2"/>
  <c r="D62" i="2"/>
  <c r="L61" i="2"/>
  <c r="K61" i="2"/>
  <c r="J61" i="2"/>
  <c r="I61" i="2"/>
  <c r="H61" i="2"/>
  <c r="G61" i="2"/>
  <c r="F61" i="2"/>
  <c r="E61" i="2"/>
  <c r="D61" i="2"/>
  <c r="L60" i="2"/>
  <c r="K60" i="2"/>
  <c r="J60" i="2"/>
  <c r="I60" i="2"/>
  <c r="H60" i="2"/>
  <c r="G60" i="2"/>
  <c r="F60" i="2"/>
  <c r="E60" i="2"/>
  <c r="D60" i="2"/>
  <c r="L59" i="2"/>
  <c r="K59" i="2"/>
  <c r="J59" i="2"/>
  <c r="I59" i="2"/>
  <c r="H59" i="2"/>
  <c r="G59" i="2"/>
  <c r="F59" i="2"/>
  <c r="E59" i="2"/>
  <c r="D59" i="2"/>
  <c r="L58" i="2"/>
  <c r="K58" i="2"/>
  <c r="J58" i="2"/>
  <c r="I58" i="2"/>
  <c r="H58" i="2"/>
  <c r="G58" i="2"/>
  <c r="F58" i="2"/>
  <c r="E58" i="2"/>
  <c r="D58" i="2"/>
  <c r="L57" i="2"/>
  <c r="K57" i="2"/>
  <c r="J57" i="2"/>
  <c r="I57" i="2"/>
  <c r="H57" i="2"/>
  <c r="G57" i="2"/>
  <c r="F57" i="2"/>
  <c r="E57" i="2"/>
  <c r="D57" i="2"/>
  <c r="L56" i="2"/>
  <c r="K56" i="2"/>
  <c r="J56" i="2"/>
  <c r="I56" i="2"/>
  <c r="H56" i="2"/>
  <c r="G56" i="2"/>
  <c r="F56" i="2"/>
  <c r="E56" i="2"/>
  <c r="D56" i="2"/>
  <c r="L55" i="2"/>
  <c r="K55" i="2"/>
  <c r="J55" i="2"/>
  <c r="I55" i="2"/>
  <c r="H55" i="2"/>
  <c r="G55" i="2"/>
  <c r="F55" i="2"/>
  <c r="E55" i="2"/>
  <c r="D55" i="2"/>
  <c r="L54" i="2"/>
  <c r="K54" i="2"/>
  <c r="J54" i="2"/>
  <c r="I54" i="2"/>
  <c r="H54" i="2"/>
  <c r="G54" i="2"/>
  <c r="F54" i="2"/>
  <c r="E54" i="2"/>
  <c r="D54" i="2"/>
  <c r="L53" i="2"/>
  <c r="K53" i="2"/>
  <c r="J53" i="2"/>
  <c r="I53" i="2"/>
  <c r="H53" i="2"/>
  <c r="G53" i="2"/>
  <c r="F53" i="2"/>
  <c r="E53" i="2"/>
  <c r="D53" i="2"/>
  <c r="L52" i="2"/>
  <c r="K52" i="2"/>
  <c r="J52" i="2"/>
  <c r="I52" i="2"/>
  <c r="H52" i="2"/>
  <c r="G52" i="2"/>
  <c r="F52" i="2"/>
  <c r="E52" i="2"/>
  <c r="D52" i="2"/>
  <c r="L51" i="2"/>
  <c r="K51" i="2"/>
  <c r="J51" i="2"/>
  <c r="I51" i="2"/>
  <c r="H51" i="2"/>
  <c r="G51" i="2"/>
  <c r="F51" i="2"/>
  <c r="E51" i="2"/>
  <c r="D51" i="2"/>
  <c r="L50" i="2"/>
  <c r="K50" i="2"/>
  <c r="J50" i="2"/>
  <c r="I50" i="2"/>
  <c r="H50" i="2"/>
  <c r="G50" i="2"/>
  <c r="F50" i="2"/>
  <c r="E50" i="2"/>
  <c r="D50" i="2"/>
  <c r="L49" i="2"/>
  <c r="K49" i="2"/>
  <c r="J49" i="2"/>
  <c r="I49" i="2"/>
  <c r="H49" i="2"/>
  <c r="G49" i="2"/>
  <c r="F49" i="2"/>
  <c r="E49" i="2"/>
  <c r="D49" i="2"/>
  <c r="L48" i="2"/>
  <c r="K48" i="2"/>
  <c r="J48" i="2"/>
  <c r="I48" i="2"/>
  <c r="H48" i="2"/>
  <c r="G48" i="2"/>
  <c r="F48" i="2"/>
  <c r="E48" i="2"/>
  <c r="D48" i="2"/>
  <c r="L47" i="2"/>
  <c r="K47" i="2"/>
  <c r="J47" i="2"/>
  <c r="I47" i="2"/>
  <c r="H47" i="2"/>
  <c r="G47" i="2"/>
  <c r="F47" i="2"/>
  <c r="E47" i="2"/>
  <c r="D47" i="2"/>
  <c r="L46" i="2"/>
  <c r="K46" i="2"/>
  <c r="J46" i="2"/>
  <c r="I46" i="2"/>
  <c r="H46" i="2"/>
  <c r="G46" i="2"/>
  <c r="F46" i="2"/>
  <c r="E46" i="2"/>
  <c r="D46" i="2"/>
  <c r="L45" i="2"/>
  <c r="L212" i="2" s="1"/>
  <c r="M11" i="3" s="1"/>
  <c r="K45" i="2"/>
  <c r="J45" i="2"/>
  <c r="J212" i="2" s="1"/>
  <c r="M9" i="3" s="1"/>
  <c r="I45" i="2"/>
  <c r="H45" i="2"/>
  <c r="H212" i="2" s="1"/>
  <c r="M7" i="3" s="1"/>
  <c r="G45" i="2"/>
  <c r="F45" i="2"/>
  <c r="F212" i="2" s="1"/>
  <c r="M5" i="3" s="1"/>
  <c r="E45" i="2"/>
  <c r="D45" i="2"/>
  <c r="D212" i="2" s="1"/>
  <c r="M3" i="3" s="1"/>
  <c r="L44" i="2"/>
  <c r="K44" i="2"/>
  <c r="K212" i="2" s="1"/>
  <c r="M10" i="3" s="1"/>
  <c r="J44" i="2"/>
  <c r="I44" i="2"/>
  <c r="I212" i="2" s="1"/>
  <c r="M8" i="3" s="1"/>
  <c r="H44" i="2"/>
  <c r="G44" i="2"/>
  <c r="G212" i="2" s="1"/>
  <c r="M6" i="3" s="1"/>
  <c r="F44" i="2"/>
  <c r="E44" i="2"/>
  <c r="E212" i="2" s="1"/>
  <c r="M4" i="3" s="1"/>
  <c r="D44" i="2"/>
  <c r="O28" i="2"/>
  <c r="N17" i="2"/>
  <c r="O30" i="2" s="1"/>
  <c r="N16" i="2"/>
  <c r="O29" i="2" s="1"/>
  <c r="N15" i="2"/>
  <c r="O14" i="2"/>
  <c r="N14" i="2"/>
  <c r="N13" i="2"/>
  <c r="O26" i="2" s="1"/>
  <c r="N12" i="2"/>
  <c r="O12" i="2" s="1"/>
  <c r="N11" i="2"/>
  <c r="O10" i="2"/>
  <c r="N10" i="2"/>
  <c r="N9" i="2"/>
  <c r="O22" i="2" s="1"/>
  <c r="L212" i="1"/>
  <c r="K212" i="1"/>
  <c r="J212" i="1"/>
  <c r="I212" i="1"/>
  <c r="H212" i="1"/>
  <c r="G212" i="1"/>
  <c r="F212" i="1"/>
  <c r="E212" i="1"/>
  <c r="D212" i="1"/>
  <c r="N19" i="1"/>
  <c r="N17" i="1"/>
  <c r="N16" i="1"/>
  <c r="N15" i="1"/>
  <c r="N14" i="1"/>
  <c r="N13" i="1"/>
  <c r="N12" i="1"/>
  <c r="N11" i="1"/>
  <c r="N10" i="1"/>
  <c r="N18" i="1" s="1"/>
  <c r="N9" i="1"/>
  <c r="N6" i="3" l="1"/>
  <c r="N74" i="3"/>
  <c r="O74" i="3" s="1"/>
  <c r="N8" i="3"/>
  <c r="N76" i="3"/>
  <c r="O76" i="3" s="1"/>
  <c r="N3" i="3"/>
  <c r="N71" i="3"/>
  <c r="N7" i="3"/>
  <c r="N75" i="3"/>
  <c r="O75" i="3" s="1"/>
  <c r="N11" i="3"/>
  <c r="N79" i="3"/>
  <c r="O79" i="3" s="1"/>
  <c r="E9" i="3"/>
  <c r="G78" i="3"/>
  <c r="H78" i="3" s="1"/>
  <c r="L49" i="3"/>
  <c r="M49" i="3" s="1"/>
  <c r="N4" i="3"/>
  <c r="N72" i="3"/>
  <c r="O72" i="3" s="1"/>
  <c r="N10" i="3"/>
  <c r="N78" i="3"/>
  <c r="O78" i="3" s="1"/>
  <c r="N5" i="3"/>
  <c r="N73" i="3"/>
  <c r="O73" i="3" s="1"/>
  <c r="N9" i="3"/>
  <c r="N77" i="3"/>
  <c r="O77" i="3" s="1"/>
  <c r="E10" i="3"/>
  <c r="G79" i="3"/>
  <c r="H79" i="3" s="1"/>
  <c r="E5" i="3"/>
  <c r="G74" i="3"/>
  <c r="H74" i="3" s="1"/>
  <c r="O25" i="2"/>
  <c r="L48" i="3"/>
  <c r="M48" i="3" s="1"/>
  <c r="O23" i="2"/>
  <c r="M212" i="1"/>
  <c r="M213" i="1" s="1"/>
  <c r="O11" i="2"/>
  <c r="O27" i="2"/>
  <c r="O15" i="2"/>
  <c r="O16" i="2"/>
  <c r="O32" i="2"/>
  <c r="N308" i="2"/>
  <c r="M480" i="2"/>
  <c r="M481" i="2" s="1"/>
  <c r="N597" i="2"/>
  <c r="M769" i="2"/>
  <c r="M770" i="2" s="1"/>
  <c r="O24" i="2"/>
  <c r="F202" i="4"/>
  <c r="E47" i="3" s="1"/>
  <c r="J202" i="4"/>
  <c r="I47" i="3" s="1"/>
  <c r="M781" i="4"/>
  <c r="M782" i="4" s="1"/>
  <c r="AK5" i="3"/>
  <c r="AK11" i="3"/>
  <c r="BB12" i="3"/>
  <c r="AK12" i="3"/>
  <c r="BB9" i="3"/>
  <c r="BB7" i="3"/>
  <c r="BB11" i="3"/>
  <c r="BB6" i="3"/>
  <c r="BB10" i="3"/>
  <c r="BB5" i="3"/>
  <c r="BB8" i="3"/>
  <c r="BB4" i="3"/>
  <c r="AK8" i="3"/>
  <c r="AK10" i="3"/>
  <c r="AK9" i="3"/>
  <c r="AK4" i="3"/>
  <c r="AK6" i="3"/>
  <c r="M12" i="3"/>
  <c r="N12" i="3" s="1"/>
  <c r="O3" i="3" s="1"/>
  <c r="G202" i="4"/>
  <c r="F47" i="3" s="1"/>
  <c r="K202" i="4"/>
  <c r="J47" i="3" s="1"/>
  <c r="D202" i="4"/>
  <c r="C47" i="3" s="1"/>
  <c r="F123" i="4"/>
  <c r="E45" i="3" s="1"/>
  <c r="J123" i="4"/>
  <c r="I45" i="3" s="1"/>
  <c r="E157" i="4"/>
  <c r="D46" i="3" s="1"/>
  <c r="I157" i="4"/>
  <c r="H46" i="3" s="1"/>
  <c r="G123" i="4"/>
  <c r="F45" i="3" s="1"/>
  <c r="K123" i="4"/>
  <c r="J45" i="3" s="1"/>
  <c r="F157" i="4"/>
  <c r="E46" i="3" s="1"/>
  <c r="J157" i="4"/>
  <c r="I46" i="3" s="1"/>
  <c r="K25" i="4"/>
  <c r="J40" i="3" s="1"/>
  <c r="E93" i="4"/>
  <c r="D43" i="3" s="1"/>
  <c r="I93" i="4"/>
  <c r="H43" i="3" s="1"/>
  <c r="D123" i="4"/>
  <c r="C45" i="3" s="1"/>
  <c r="H123" i="4"/>
  <c r="G45" i="3" s="1"/>
  <c r="L123" i="4"/>
  <c r="K45" i="3" s="1"/>
  <c r="G157" i="4"/>
  <c r="F46" i="3" s="1"/>
  <c r="K157" i="4"/>
  <c r="J46" i="3" s="1"/>
  <c r="G80" i="4"/>
  <c r="F42" i="3" s="1"/>
  <c r="K80" i="4"/>
  <c r="J42" i="3" s="1"/>
  <c r="G93" i="4"/>
  <c r="F43" i="3" s="1"/>
  <c r="K93" i="4"/>
  <c r="J43" i="3" s="1"/>
  <c r="F97" i="4"/>
  <c r="E44" i="3" s="1"/>
  <c r="J97" i="4"/>
  <c r="I44" i="3" s="1"/>
  <c r="F42" i="4"/>
  <c r="E41" i="3" s="1"/>
  <c r="J42" i="4"/>
  <c r="I41" i="3" s="1"/>
  <c r="D80" i="4"/>
  <c r="C42" i="3" s="1"/>
  <c r="H80" i="4"/>
  <c r="G42" i="3" s="1"/>
  <c r="L80" i="4"/>
  <c r="K42" i="3" s="1"/>
  <c r="D93" i="4"/>
  <c r="C43" i="3" s="1"/>
  <c r="H93" i="4"/>
  <c r="G43" i="3" s="1"/>
  <c r="L93" i="4"/>
  <c r="K43" i="3" s="1"/>
  <c r="G97" i="4"/>
  <c r="F44" i="3" s="1"/>
  <c r="K97" i="4"/>
  <c r="J44" i="3" s="1"/>
  <c r="G42" i="4"/>
  <c r="F41" i="3" s="1"/>
  <c r="K42" i="4"/>
  <c r="J41" i="3" s="1"/>
  <c r="E80" i="4"/>
  <c r="D42" i="3" s="1"/>
  <c r="I80" i="4"/>
  <c r="H42" i="3" s="1"/>
  <c r="D42" i="4"/>
  <c r="C41" i="3" s="1"/>
  <c r="H42" i="4"/>
  <c r="G41" i="3" s="1"/>
  <c r="L42" i="4"/>
  <c r="K41" i="3" s="1"/>
  <c r="E42" i="4"/>
  <c r="D41" i="3" s="1"/>
  <c r="I42" i="4"/>
  <c r="H41" i="3" s="1"/>
  <c r="F80" i="4"/>
  <c r="E42" i="3" s="1"/>
  <c r="J80" i="4"/>
  <c r="I42" i="3" s="1"/>
  <c r="H25" i="4"/>
  <c r="G40" i="3" s="1"/>
  <c r="L25" i="4"/>
  <c r="K40" i="3" s="1"/>
  <c r="D25" i="4"/>
  <c r="C40" i="3" s="1"/>
  <c r="G25" i="4"/>
  <c r="F40" i="3" s="1"/>
  <c r="E25" i="4"/>
  <c r="D40" i="3" s="1"/>
  <c r="I25" i="4"/>
  <c r="H40" i="3" s="1"/>
  <c r="F25" i="4"/>
  <c r="E40" i="3" s="1"/>
  <c r="J25" i="4"/>
  <c r="I40" i="3" s="1"/>
  <c r="M492" i="4"/>
  <c r="M493" i="4" s="1"/>
  <c r="N609" i="4"/>
  <c r="N320" i="4"/>
  <c r="N160" i="4"/>
  <c r="O208" i="4" s="1"/>
  <c r="N126" i="4"/>
  <c r="O126" i="4" s="1"/>
  <c r="N47" i="4"/>
  <c r="O47" i="4" s="1"/>
  <c r="N159" i="4"/>
  <c r="O159" i="4" s="1"/>
  <c r="O127" i="4"/>
  <c r="O163" i="4"/>
  <c r="O101" i="4"/>
  <c r="O100" i="4"/>
  <c r="N106" i="2"/>
  <c r="N76" i="2"/>
  <c r="N142" i="2"/>
  <c r="O36" i="2"/>
  <c r="N18" i="2"/>
  <c r="O18" i="2" s="1"/>
  <c r="O9" i="2"/>
  <c r="O13" i="2"/>
  <c r="O17" i="2"/>
  <c r="O34" i="2" l="1"/>
  <c r="D7" i="3"/>
  <c r="L44" i="3"/>
  <c r="M44" i="3" s="1"/>
  <c r="L46" i="3"/>
  <c r="M46" i="3" s="1"/>
  <c r="O9" i="3"/>
  <c r="O11" i="3"/>
  <c r="O71" i="3"/>
  <c r="N80" i="3"/>
  <c r="O80" i="3" s="1"/>
  <c r="O35" i="2"/>
  <c r="D8" i="3"/>
  <c r="O33" i="2"/>
  <c r="D6" i="3"/>
  <c r="O5" i="3"/>
  <c r="O7" i="3"/>
  <c r="O8" i="3"/>
  <c r="P75" i="3"/>
  <c r="P74" i="3"/>
  <c r="P73" i="3"/>
  <c r="P72" i="3"/>
  <c r="P71" i="3"/>
  <c r="P78" i="3"/>
  <c r="P77" i="3"/>
  <c r="P79" i="3"/>
  <c r="P76" i="3"/>
  <c r="O6" i="3"/>
  <c r="L41" i="3"/>
  <c r="M41" i="3" s="1"/>
  <c r="L42" i="3"/>
  <c r="M42" i="3" s="1"/>
  <c r="O10" i="3"/>
  <c r="L43" i="3"/>
  <c r="M43" i="3" s="1"/>
  <c r="L45" i="3"/>
  <c r="M45" i="3" s="1"/>
  <c r="L47" i="3"/>
  <c r="M47" i="3" s="1"/>
  <c r="O4" i="3"/>
  <c r="L224" i="4"/>
  <c r="N120" i="4"/>
  <c r="L40" i="3"/>
  <c r="M40" i="3" s="1"/>
  <c r="N142" i="4"/>
  <c r="O129" i="4" s="1"/>
  <c r="N99" i="4"/>
  <c r="O99" i="4" s="1"/>
  <c r="N4" i="4"/>
  <c r="O49" i="4" s="1"/>
  <c r="K224" i="4"/>
  <c r="O160" i="4"/>
  <c r="I224" i="4"/>
  <c r="F224" i="4"/>
  <c r="H224" i="4"/>
  <c r="D224" i="4"/>
  <c r="N82" i="4"/>
  <c r="O82" i="4" s="1"/>
  <c r="N22" i="4"/>
  <c r="O7" i="4" s="1"/>
  <c r="M25" i="4"/>
  <c r="N27" i="4"/>
  <c r="O102" i="4" s="1"/>
  <c r="J224" i="4"/>
  <c r="N3" i="4"/>
  <c r="O3" i="4" s="1"/>
  <c r="E224" i="4"/>
  <c r="G224" i="4"/>
  <c r="N205" i="4" s="1"/>
  <c r="O205" i="4" s="1"/>
  <c r="N161" i="4"/>
  <c r="O161" i="4" s="1"/>
  <c r="O207" i="4"/>
  <c r="E7" i="3" l="1"/>
  <c r="G76" i="3"/>
  <c r="H76" i="3" s="1"/>
  <c r="E6" i="3"/>
  <c r="G75" i="3"/>
  <c r="H75" i="3" s="1"/>
  <c r="E8" i="3"/>
  <c r="G77" i="3"/>
  <c r="H77" i="3" s="1"/>
  <c r="L50" i="3"/>
  <c r="M50" i="3" s="1"/>
  <c r="O4" i="4"/>
  <c r="N216" i="4"/>
  <c r="O164" i="4" s="1"/>
  <c r="N206" i="4"/>
  <c r="O50" i="4" s="1"/>
  <c r="H80" i="3" l="1"/>
  <c r="N47" i="3"/>
  <c r="E12" i="3"/>
  <c r="N48" i="3"/>
  <c r="N49" i="3"/>
  <c r="N44" i="3"/>
  <c r="N46" i="3"/>
  <c r="N41" i="3"/>
  <c r="N40" i="3"/>
  <c r="N45" i="3"/>
  <c r="N43" i="3"/>
  <c r="N42" i="3"/>
</calcChain>
</file>

<file path=xl/sharedStrings.xml><?xml version="1.0" encoding="utf-8"?>
<sst xmlns="http://schemas.openxmlformats.org/spreadsheetml/2006/main" count="1703" uniqueCount="69">
  <si>
    <t>Marca temporal</t>
  </si>
  <si>
    <t>Fecha de ingreso</t>
  </si>
  <si>
    <t>Estación de reciclaje</t>
  </si>
  <si>
    <t>PLÁSTICO</t>
  </si>
  <si>
    <t>LATAS</t>
  </si>
  <si>
    <t>LATÓN</t>
  </si>
  <si>
    <t>CARTÓN</t>
  </si>
  <si>
    <t>PAPEL BLANCO</t>
  </si>
  <si>
    <t>PAPEL MIXTO</t>
  </si>
  <si>
    <t>PERIÓDICO</t>
  </si>
  <si>
    <t>TETRAPAK</t>
  </si>
  <si>
    <t>VIDRIO</t>
  </si>
  <si>
    <t>Iglesia San Antonio de Padua</t>
  </si>
  <si>
    <t>Iglesia Santa María La Antigua</t>
  </si>
  <si>
    <t>Junta Comunal de Betania</t>
  </si>
  <si>
    <t>Parque Los Guayacanes</t>
  </si>
  <si>
    <t>Parque Santa Eduviges</t>
  </si>
  <si>
    <t>APROJUL, La Locería</t>
  </si>
  <si>
    <t>Plastico</t>
  </si>
  <si>
    <t>Latas</t>
  </si>
  <si>
    <t>Laton</t>
  </si>
  <si>
    <t>Villa Soberanía</t>
  </si>
  <si>
    <t>Carton</t>
  </si>
  <si>
    <t>Papel</t>
  </si>
  <si>
    <t>Papel mixto</t>
  </si>
  <si>
    <t>Periodico</t>
  </si>
  <si>
    <t>Tetrapack</t>
  </si>
  <si>
    <t>Vidrio</t>
  </si>
  <si>
    <t>Total Enero</t>
  </si>
  <si>
    <t>Instituto Panameño de Habilitación Especial (IPHE)</t>
  </si>
  <si>
    <t>Centro Explora, Condado del Rey</t>
  </si>
  <si>
    <t>Escuela Vocacional Especial (EVE)</t>
  </si>
  <si>
    <t>Universidad Interamericana de Panamá (UIP)</t>
  </si>
  <si>
    <t xml:space="preserve">Bethania </t>
  </si>
  <si>
    <t>Kg</t>
  </si>
  <si>
    <t xml:space="preserve">Enero </t>
  </si>
  <si>
    <t>Febrero</t>
  </si>
  <si>
    <t>Marzo</t>
  </si>
  <si>
    <t>Abril</t>
  </si>
  <si>
    <t xml:space="preserve">Mayo </t>
  </si>
  <si>
    <t>Mayo</t>
  </si>
  <si>
    <t>Junio</t>
  </si>
  <si>
    <t xml:space="preserve">Tabla dinamica </t>
  </si>
  <si>
    <t>Mes</t>
  </si>
  <si>
    <t>Enero</t>
  </si>
  <si>
    <t>Estatica</t>
  </si>
  <si>
    <t>Ton</t>
  </si>
  <si>
    <t>TOTAL</t>
  </si>
  <si>
    <t>%</t>
  </si>
  <si>
    <t>TON</t>
  </si>
  <si>
    <t>Por Estacion</t>
  </si>
  <si>
    <t>KG</t>
  </si>
  <si>
    <t xml:space="preserve">VILLA SOBERANIA </t>
  </si>
  <si>
    <t>INTERAMERICANA</t>
  </si>
  <si>
    <t>STA EDUVIGES</t>
  </si>
  <si>
    <t>LOS GUAYACANES</t>
  </si>
  <si>
    <t>JC BETHANIA</t>
  </si>
  <si>
    <t>IPHE</t>
  </si>
  <si>
    <t>STA MARIA</t>
  </si>
  <si>
    <t>SAN ANTONIO</t>
  </si>
  <si>
    <t>EXPLORA</t>
  </si>
  <si>
    <t>APROJUL</t>
  </si>
  <si>
    <t>Compilacion Mensual BETHANIA 2018</t>
  </si>
  <si>
    <t>Compilacion Mensual CHILIBRE  2018</t>
  </si>
  <si>
    <t>Total</t>
  </si>
  <si>
    <t>Compilacion Mensual Hatillo MUPA  2018</t>
  </si>
  <si>
    <t>TOTAL DEL PROGRAMA ENE-JUN 2018</t>
  </si>
  <si>
    <t>Compilacion Mensual Programa 2018</t>
  </si>
  <si>
    <t>sub-total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</si>
</sst>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5" formatCode="0.0"/>
  </numFmts>
  <fonts count="12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8"/>
      <color rgb="FF000000"/>
      <name val="Arial"/>
      <family val="2"/>
    </font>
    <font>
      <sz val="10"/>
      <name val="Arial"/>
      <family val="2"/>
    </font>
    <font>
      <sz val="24"/>
      <color rgb="FF000000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rgb="FFD0E0E3"/>
      </patternFill>
    </fill>
    <fill>
      <patternFill patternType="solid">
        <fgColor theme="9" tint="0.59999389629810485"/>
        <bgColor rgb="FFC9DAF8"/>
      </patternFill>
    </fill>
    <fill>
      <patternFill patternType="solid">
        <fgColor theme="7" tint="0.59999389629810485"/>
        <bgColor rgb="FFCFE2F3"/>
      </patternFill>
    </fill>
    <fill>
      <patternFill patternType="solid">
        <fgColor theme="3" tint="0.59999389629810485"/>
        <bgColor rgb="FFD9D2E9"/>
      </patternFill>
    </fill>
    <fill>
      <patternFill patternType="solid">
        <fgColor theme="9" tint="0.79998168889431442"/>
        <bgColor rgb="FFEAD1D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EAD1DC"/>
      </patternFill>
    </fill>
    <fill>
      <patternFill patternType="solid">
        <fgColor theme="7" tint="0.59999389629810485"/>
        <bgColor rgb="FFEAD1DC"/>
      </patternFill>
    </fill>
    <fill>
      <patternFill patternType="solid">
        <fgColor theme="8" tint="0.59999389629810485"/>
        <bgColor rgb="FFEAD1DC"/>
      </patternFill>
    </fill>
    <fill>
      <patternFill patternType="solid">
        <fgColor theme="8" tint="0.79998168889431442"/>
        <bgColor rgb="FFEAD1DC"/>
      </patternFill>
    </fill>
    <fill>
      <patternFill patternType="solid">
        <fgColor theme="9" tint="0.59999389629810485"/>
        <bgColor rgb="FFEAD1DC"/>
      </patternFill>
    </fill>
    <fill>
      <patternFill patternType="solid">
        <fgColor theme="5" tint="0.79998168889431442"/>
        <bgColor rgb="FFEAD1DC"/>
      </patternFill>
    </fill>
    <fill>
      <patternFill patternType="solid">
        <fgColor theme="8" tint="0.59999389629810485"/>
        <bgColor rgb="FFD9D2E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rgb="FFEAD1DC"/>
      </patternFill>
    </fill>
    <fill>
      <patternFill patternType="solid">
        <fgColor theme="5" tint="0.79998168889431442"/>
        <bgColor rgb="FFFFF2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0">
    <xf numFmtId="0" fontId="0" fillId="0" borderId="0" xfId="0" applyFont="1" applyAlignment="1"/>
    <xf numFmtId="164" fontId="1" fillId="2" borderId="0" xfId="0" applyNumberFormat="1" applyFont="1" applyFill="1" applyAlignment="1"/>
    <xf numFmtId="14" fontId="1" fillId="2" borderId="0" xfId="0" applyNumberFormat="1" applyFont="1" applyFill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 applyAlignment="1"/>
    <xf numFmtId="164" fontId="1" fillId="3" borderId="0" xfId="0" applyNumberFormat="1" applyFont="1" applyFill="1" applyAlignment="1"/>
    <xf numFmtId="14" fontId="1" fillId="3" borderId="0" xfId="0" applyNumberFormat="1" applyFont="1" applyFill="1" applyAlignment="1"/>
    <xf numFmtId="0" fontId="1" fillId="3" borderId="0" xfId="0" applyFont="1" applyFill="1" applyAlignment="1"/>
    <xf numFmtId="0" fontId="1" fillId="3" borderId="0" xfId="0" applyFont="1" applyFill="1"/>
    <xf numFmtId="164" fontId="1" fillId="4" borderId="0" xfId="0" applyNumberFormat="1" applyFont="1" applyFill="1" applyAlignment="1"/>
    <xf numFmtId="14" fontId="1" fillId="4" borderId="0" xfId="0" applyNumberFormat="1" applyFont="1" applyFill="1" applyAlignment="1"/>
    <xf numFmtId="0" fontId="1" fillId="4" borderId="0" xfId="0" applyFont="1" applyFill="1" applyAlignment="1"/>
    <xf numFmtId="0" fontId="1" fillId="4" borderId="0" xfId="0" applyFont="1" applyFill="1"/>
    <xf numFmtId="3" fontId="1" fillId="4" borderId="0" xfId="0" applyNumberFormat="1" applyFont="1" applyFill="1" applyAlignment="1"/>
    <xf numFmtId="164" fontId="1" fillId="5" borderId="0" xfId="0" applyNumberFormat="1" applyFont="1" applyFill="1" applyAlignment="1"/>
    <xf numFmtId="14" fontId="1" fillId="5" borderId="0" xfId="0" applyNumberFormat="1" applyFont="1" applyFill="1" applyAlignment="1"/>
    <xf numFmtId="0" fontId="1" fillId="5" borderId="0" xfId="0" applyFont="1" applyFill="1" applyAlignment="1"/>
    <xf numFmtId="0" fontId="1" fillId="5" borderId="0" xfId="0" applyFont="1" applyFill="1"/>
    <xf numFmtId="3" fontId="1" fillId="5" borderId="0" xfId="0" applyNumberFormat="1" applyFont="1" applyFill="1" applyAlignment="1"/>
    <xf numFmtId="164" fontId="1" fillId="6" borderId="0" xfId="0" applyNumberFormat="1" applyFont="1" applyFill="1" applyAlignment="1"/>
    <xf numFmtId="14" fontId="1" fillId="6" borderId="0" xfId="0" applyNumberFormat="1" applyFont="1" applyFill="1" applyAlignment="1"/>
    <xf numFmtId="0" fontId="1" fillId="6" borderId="0" xfId="0" applyFont="1" applyFill="1" applyAlignment="1"/>
    <xf numFmtId="0" fontId="1" fillId="6" borderId="0" xfId="0" applyFont="1" applyFill="1"/>
    <xf numFmtId="3" fontId="1" fillId="6" borderId="0" xfId="0" applyNumberFormat="1" applyFont="1" applyFill="1" applyAlignment="1"/>
    <xf numFmtId="164" fontId="1" fillId="7" borderId="0" xfId="0" applyNumberFormat="1" applyFont="1" applyFill="1" applyAlignment="1"/>
    <xf numFmtId="14" fontId="1" fillId="7" borderId="0" xfId="0" applyNumberFormat="1" applyFont="1" applyFill="1" applyAlignment="1"/>
    <xf numFmtId="0" fontId="1" fillId="7" borderId="0" xfId="0" applyFont="1" applyFill="1" applyAlignment="1"/>
    <xf numFmtId="3" fontId="1" fillId="7" borderId="0" xfId="0" applyNumberFormat="1" applyFont="1" applyFill="1" applyAlignment="1"/>
    <xf numFmtId="0" fontId="1" fillId="7" borderId="0" xfId="0" applyFont="1" applyFill="1"/>
    <xf numFmtId="164" fontId="1" fillId="0" borderId="0" xfId="0" applyNumberFormat="1" applyFont="1" applyAlignment="1"/>
    <xf numFmtId="14" fontId="1" fillId="0" borderId="0" xfId="0" applyNumberFormat="1" applyFont="1" applyAlignment="1"/>
    <xf numFmtId="0" fontId="1" fillId="0" borderId="0" xfId="0" applyFont="1" applyAlignment="1"/>
    <xf numFmtId="0" fontId="1" fillId="8" borderId="0" xfId="0" applyFont="1" applyFill="1"/>
    <xf numFmtId="2" fontId="2" fillId="0" borderId="0" xfId="0" applyNumberFormat="1" applyFont="1"/>
    <xf numFmtId="10" fontId="1" fillId="2" borderId="0" xfId="0" applyNumberFormat="1" applyFont="1" applyFill="1"/>
    <xf numFmtId="0" fontId="2" fillId="2" borderId="0" xfId="0" applyFont="1" applyFill="1"/>
    <xf numFmtId="0" fontId="1" fillId="3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164" fontId="1" fillId="9" borderId="0" xfId="0" applyNumberFormat="1" applyFont="1" applyFill="1" applyAlignment="1"/>
    <xf numFmtId="14" fontId="1" fillId="9" borderId="0" xfId="0" applyNumberFormat="1" applyFont="1" applyFill="1" applyAlignment="1"/>
    <xf numFmtId="0" fontId="1" fillId="9" borderId="0" xfId="0" applyFont="1" applyFill="1" applyAlignment="1"/>
    <xf numFmtId="0" fontId="1" fillId="9" borderId="0" xfId="0" applyFont="1" applyFill="1"/>
    <xf numFmtId="0" fontId="1" fillId="11" borderId="0" xfId="0" applyFont="1" applyFill="1"/>
    <xf numFmtId="0" fontId="0" fillId="12" borderId="0" xfId="0" applyFont="1" applyFill="1" applyAlignment="1"/>
    <xf numFmtId="0" fontId="0" fillId="13" borderId="0" xfId="0" applyFont="1" applyFill="1" applyAlignment="1"/>
    <xf numFmtId="0" fontId="0" fillId="14" borderId="0" xfId="0" applyFont="1" applyFill="1" applyAlignment="1"/>
    <xf numFmtId="0" fontId="0" fillId="15" borderId="0" xfId="0" applyFont="1" applyFill="1" applyAlignment="1"/>
    <xf numFmtId="0" fontId="0" fillId="16" borderId="0" xfId="0" applyFont="1" applyFill="1" applyAlignment="1"/>
    <xf numFmtId="0" fontId="0" fillId="17" borderId="0" xfId="0" applyFont="1" applyFill="1" applyAlignment="1"/>
    <xf numFmtId="164" fontId="1" fillId="12" borderId="0" xfId="0" applyNumberFormat="1" applyFont="1" applyFill="1" applyAlignment="1"/>
    <xf numFmtId="14" fontId="1" fillId="12" borderId="0" xfId="0" applyNumberFormat="1" applyFont="1" applyFill="1" applyAlignment="1"/>
    <xf numFmtId="0" fontId="1" fillId="12" borderId="0" xfId="0" applyFont="1" applyFill="1" applyAlignment="1"/>
    <xf numFmtId="0" fontId="1" fillId="18" borderId="0" xfId="0" applyFont="1" applyFill="1"/>
    <xf numFmtId="0" fontId="1" fillId="19" borderId="0" xfId="0" applyFont="1" applyFill="1" applyAlignment="1">
      <alignment horizontal="right"/>
    </xf>
    <xf numFmtId="0" fontId="1" fillId="19" borderId="0" xfId="0" applyFont="1" applyFill="1"/>
    <xf numFmtId="0" fontId="1" fillId="20" borderId="0" xfId="0" applyFont="1" applyFill="1" applyAlignment="1">
      <alignment horizontal="right"/>
    </xf>
    <xf numFmtId="0" fontId="1" fillId="20" borderId="0" xfId="0" applyFont="1" applyFill="1"/>
    <xf numFmtId="0" fontId="1" fillId="21" borderId="0" xfId="0" applyFont="1" applyFill="1" applyAlignment="1">
      <alignment horizontal="right"/>
    </xf>
    <xf numFmtId="0" fontId="1" fillId="21" borderId="0" xfId="0" applyFont="1" applyFill="1"/>
    <xf numFmtId="0" fontId="0" fillId="23" borderId="0" xfId="0" applyFont="1" applyFill="1" applyAlignment="1"/>
    <xf numFmtId="0" fontId="4" fillId="17" borderId="0" xfId="0" applyFont="1" applyFill="1" applyAlignment="1"/>
    <xf numFmtId="0" fontId="6" fillId="17" borderId="0" xfId="0" applyFont="1" applyFill="1" applyAlignment="1"/>
    <xf numFmtId="0" fontId="7" fillId="0" borderId="0" xfId="0" applyFont="1" applyAlignment="1"/>
    <xf numFmtId="0" fontId="8" fillId="17" borderId="0" xfId="0" applyFont="1" applyFill="1" applyAlignment="1"/>
    <xf numFmtId="0" fontId="4" fillId="0" borderId="0" xfId="0" applyFont="1" applyAlignment="1"/>
    <xf numFmtId="0" fontId="4" fillId="16" borderId="0" xfId="0" applyFont="1" applyFill="1" applyAlignment="1"/>
    <xf numFmtId="0" fontId="5" fillId="16" borderId="0" xfId="0" applyFont="1" applyFill="1" applyAlignment="1"/>
    <xf numFmtId="0" fontId="6" fillId="16" borderId="0" xfId="0" applyFont="1" applyFill="1" applyAlignment="1">
      <alignment horizontal="center"/>
    </xf>
    <xf numFmtId="9" fontId="4" fillId="23" borderId="0" xfId="1" applyFont="1" applyFill="1" applyAlignment="1"/>
    <xf numFmtId="9" fontId="4" fillId="16" borderId="0" xfId="1" applyFont="1" applyFill="1" applyAlignment="1"/>
    <xf numFmtId="0" fontId="2" fillId="22" borderId="0" xfId="0" applyFont="1" applyFill="1" applyAlignment="1">
      <alignment horizontal="right"/>
    </xf>
    <xf numFmtId="0" fontId="1" fillId="18" borderId="0" xfId="0" applyFont="1" applyFill="1" applyAlignment="1">
      <alignment horizontal="right"/>
    </xf>
    <xf numFmtId="0" fontId="1" fillId="11" borderId="0" xfId="0" applyFont="1" applyFill="1" applyAlignment="1">
      <alignment horizontal="right"/>
    </xf>
    <xf numFmtId="165" fontId="0" fillId="23" borderId="0" xfId="0" applyNumberFormat="1" applyFont="1" applyFill="1" applyAlignment="1"/>
    <xf numFmtId="165" fontId="0" fillId="14" borderId="0" xfId="0" applyNumberFormat="1" applyFont="1" applyFill="1" applyAlignment="1"/>
    <xf numFmtId="165" fontId="0" fillId="13" borderId="0" xfId="0" applyNumberFormat="1" applyFont="1" applyFill="1" applyAlignment="1"/>
    <xf numFmtId="165" fontId="0" fillId="16" borderId="0" xfId="0" applyNumberFormat="1" applyFont="1" applyFill="1" applyAlignment="1"/>
    <xf numFmtId="165" fontId="0" fillId="15" borderId="0" xfId="0" applyNumberFormat="1" applyFont="1" applyFill="1" applyAlignment="1"/>
    <xf numFmtId="165" fontId="0" fillId="10" borderId="0" xfId="0" applyNumberFormat="1" applyFont="1" applyFill="1" applyAlignment="1"/>
    <xf numFmtId="0" fontId="7" fillId="12" borderId="0" xfId="0" applyFont="1" applyFill="1" applyAlignment="1"/>
    <xf numFmtId="0" fontId="10" fillId="0" borderId="0" xfId="0" applyFont="1" applyAlignment="1"/>
    <xf numFmtId="0" fontId="11" fillId="12" borderId="0" xfId="0" applyFont="1" applyFill="1" applyAlignment="1"/>
    <xf numFmtId="9" fontId="0" fillId="0" borderId="0" xfId="1" applyFont="1" applyAlignment="1"/>
    <xf numFmtId="0" fontId="9" fillId="22" borderId="0" xfId="0" applyFont="1" applyFill="1"/>
    <xf numFmtId="165" fontId="0" fillId="0" borderId="0" xfId="0" applyNumberFormat="1" applyFont="1" applyAlignment="1"/>
    <xf numFmtId="0" fontId="9" fillId="24" borderId="0" xfId="0" applyFont="1" applyFill="1"/>
    <xf numFmtId="0" fontId="9" fillId="25" borderId="0" xfId="0" applyFont="1" applyFill="1"/>
    <xf numFmtId="0" fontId="9" fillId="26" borderId="0" xfId="0" applyFont="1" applyFill="1"/>
    <xf numFmtId="0" fontId="9" fillId="27" borderId="0" xfId="0" applyFont="1" applyFill="1"/>
    <xf numFmtId="0" fontId="9" fillId="28" borderId="0" xfId="0" applyFont="1" applyFill="1"/>
    <xf numFmtId="0" fontId="9" fillId="29" borderId="0" xfId="0" applyFont="1" applyFill="1"/>
    <xf numFmtId="0" fontId="0" fillId="10" borderId="0" xfId="0" applyFont="1" applyFill="1" applyAlignment="1"/>
    <xf numFmtId="0" fontId="1" fillId="30" borderId="0" xfId="0" applyFont="1" applyFill="1" applyAlignment="1">
      <alignment horizontal="right"/>
    </xf>
    <xf numFmtId="0" fontId="0" fillId="31" borderId="0" xfId="0" applyFont="1" applyFill="1" applyAlignment="1"/>
    <xf numFmtId="0" fontId="9" fillId="32" borderId="0" xfId="0" applyFont="1" applyFill="1"/>
    <xf numFmtId="0" fontId="1" fillId="33" borderId="0" xfId="0" applyFont="1" applyFill="1" applyAlignment="1">
      <alignment horizontal="right"/>
    </xf>
    <xf numFmtId="9" fontId="0" fillId="23" borderId="0" xfId="1" applyFont="1" applyFill="1" applyAlignment="1"/>
    <xf numFmtId="0" fontId="0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Porcentaje</a:t>
            </a:r>
            <a:r>
              <a:rPr lang="es-PA" baseline="0"/>
              <a:t> de Materiales recolectados Bethania  ene-jun 2018</a:t>
            </a:r>
            <a:endParaRPr lang="es-PA"/>
          </a:p>
        </c:rich>
      </c:tx>
      <c:layout>
        <c:manualLayout>
          <c:xMode val="edge"/>
          <c:yMode val="edge"/>
          <c:x val="9.9790547103465216E-2"/>
          <c:y val="2.35938440502641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F34-4165-8CE7-1623C8C03C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F34-4165-8CE7-1623C8C03C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F34-4165-8CE7-1623C8C03C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F34-4165-8CE7-1623C8C03C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F34-4165-8CE7-1623C8C03C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F34-4165-8CE7-1623C8C03C1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F34-4165-8CE7-1623C8C03C1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F34-4165-8CE7-1623C8C03C1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F34-4165-8CE7-1623C8C03C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COMPILADA'!$L$3:$L$11</c:f>
              <c:strCache>
                <c:ptCount val="9"/>
                <c:pt idx="0">
                  <c:v>PLÁSTICO</c:v>
                </c:pt>
                <c:pt idx="1">
                  <c:v>LATAS</c:v>
                </c:pt>
                <c:pt idx="2">
                  <c:v>LATÓN</c:v>
                </c:pt>
                <c:pt idx="3">
                  <c:v>CARTÓN</c:v>
                </c:pt>
                <c:pt idx="4">
                  <c:v>PAPEL BLANCO</c:v>
                </c:pt>
                <c:pt idx="5">
                  <c:v>PAPEL MIXTO</c:v>
                </c:pt>
                <c:pt idx="6">
                  <c:v>PERIÓDICO</c:v>
                </c:pt>
                <c:pt idx="7">
                  <c:v>TETRAPAK</c:v>
                </c:pt>
                <c:pt idx="8">
                  <c:v>VIDRIO</c:v>
                </c:pt>
              </c:strCache>
            </c:strRef>
          </c:cat>
          <c:val>
            <c:numRef>
              <c:f>'DATA COMPILADA'!$O$3:$O$11</c:f>
              <c:numCache>
                <c:formatCode>0%</c:formatCode>
                <c:ptCount val="9"/>
                <c:pt idx="0">
                  <c:v>0.19677235218506317</c:v>
                </c:pt>
                <c:pt idx="1">
                  <c:v>3.4877471047417861E-2</c:v>
                </c:pt>
                <c:pt idx="2">
                  <c:v>2.6210966877704377E-2</c:v>
                </c:pt>
                <c:pt idx="3">
                  <c:v>0.24368709753358792</c:v>
                </c:pt>
                <c:pt idx="4">
                  <c:v>8.5479647256613944E-2</c:v>
                </c:pt>
                <c:pt idx="5">
                  <c:v>4.664495874035695E-2</c:v>
                </c:pt>
                <c:pt idx="6">
                  <c:v>0.21100333535412877</c:v>
                </c:pt>
                <c:pt idx="7">
                  <c:v>6.8057057263509649E-2</c:v>
                </c:pt>
                <c:pt idx="8">
                  <c:v>8.726711374161733E-2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F7-4B84-87CE-FF602C8C3E6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TONELADAS RECOLECTADAS</a:t>
            </a:r>
            <a:r>
              <a:rPr lang="en-US" baseline="0"/>
              <a:t> MENSUALES BETHANIA</a:t>
            </a:r>
          </a:p>
          <a:p>
            <a:pPr>
              <a:defRPr/>
            </a:pPr>
            <a:r>
              <a:rPr lang="en-US" baseline="0"/>
              <a:t>ENE-JUN 2018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COMPILADA'!$E$4</c:f>
              <c:strCache>
                <c:ptCount val="1"/>
                <c:pt idx="0">
                  <c:v>TON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COMPILADA'!$C$5:$C$10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'DATA COMPILADA'!$E$5:$E$10</c:f>
              <c:numCache>
                <c:formatCode>0.0</c:formatCode>
                <c:ptCount val="6"/>
                <c:pt idx="0">
                  <c:v>6.3034999999999997</c:v>
                </c:pt>
                <c:pt idx="1">
                  <c:v>7.827</c:v>
                </c:pt>
                <c:pt idx="2">
                  <c:v>8.1427999999999994</c:v>
                </c:pt>
                <c:pt idx="3">
                  <c:v>8.5749999999999993</c:v>
                </c:pt>
                <c:pt idx="4">
                  <c:v>8.8045999999999989</c:v>
                </c:pt>
                <c:pt idx="5">
                  <c:v>8.3480000000000008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F-41DE-9CE8-D0BAE66807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7603416"/>
        <c:axId val="527602432"/>
      </c:barChart>
      <c:catAx>
        <c:axId val="527603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527602432"/>
        <c:crosses val="autoZero"/>
        <c:auto val="1"/>
        <c:lblAlgn val="ctr"/>
        <c:lblOffset val="100"/>
        <c:noMultiLvlLbl val="0"/>
      </c:catAx>
      <c:valAx>
        <c:axId val="5276024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527603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PORCENTAJE</a:t>
            </a:r>
            <a:r>
              <a:rPr lang="es-PA" baseline="0"/>
              <a:t> DE RECOLECCION POR ESTACION BETHANIA ENE-JUN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COMPILADA'!$A$40:$A$49</c:f>
              <c:strCache>
                <c:ptCount val="10"/>
                <c:pt idx="0">
                  <c:v>APROJUL</c:v>
                </c:pt>
                <c:pt idx="1">
                  <c:v>EXPLORA</c:v>
                </c:pt>
                <c:pt idx="2">
                  <c:v>SAN ANTONIO</c:v>
                </c:pt>
                <c:pt idx="3">
                  <c:v>STA MARIA</c:v>
                </c:pt>
                <c:pt idx="4">
                  <c:v>IPHE</c:v>
                </c:pt>
                <c:pt idx="5">
                  <c:v>JC BETHANIA</c:v>
                </c:pt>
                <c:pt idx="6">
                  <c:v>LOS GUAYACANES</c:v>
                </c:pt>
                <c:pt idx="7">
                  <c:v>STA EDUVIGES</c:v>
                </c:pt>
                <c:pt idx="8">
                  <c:v>INTERAMERICANA</c:v>
                </c:pt>
                <c:pt idx="9">
                  <c:v>VILLA SOBERANIA </c:v>
                </c:pt>
              </c:strCache>
            </c:strRef>
          </c:cat>
          <c:val>
            <c:numRef>
              <c:f>'DATA COMPILADA'!$N$40:$N$49</c:f>
              <c:numCache>
                <c:formatCode>0%</c:formatCode>
                <c:ptCount val="10"/>
                <c:pt idx="0">
                  <c:v>8.3042952675434115E-2</c:v>
                </c:pt>
                <c:pt idx="1">
                  <c:v>4.2809659915359871E-2</c:v>
                </c:pt>
                <c:pt idx="2">
                  <c:v>0.16592618728978287</c:v>
                </c:pt>
                <c:pt idx="3">
                  <c:v>2.4227037657969512E-2</c:v>
                </c:pt>
                <c:pt idx="4">
                  <c:v>7.0359459589242734E-3</c:v>
                </c:pt>
                <c:pt idx="5">
                  <c:v>8.2237055007735371E-2</c:v>
                </c:pt>
                <c:pt idx="6">
                  <c:v>9.9885378803221112E-2</c:v>
                </c:pt>
                <c:pt idx="7">
                  <c:v>0.43440389670312696</c:v>
                </c:pt>
                <c:pt idx="8">
                  <c:v>4.3009046514492595E-3</c:v>
                </c:pt>
                <c:pt idx="9">
                  <c:v>5.6130981336996767E-2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95-4AB7-A579-934C690DB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4065360"/>
        <c:axId val="604066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COMPILADA'!$A$40:$A$49</c15:sqref>
                        </c15:formulaRef>
                      </c:ext>
                    </c:extLst>
                    <c:strCache>
                      <c:ptCount val="10"/>
                      <c:pt idx="0">
                        <c:v>APROJUL</c:v>
                      </c:pt>
                      <c:pt idx="1">
                        <c:v>EXPLORA</c:v>
                      </c:pt>
                      <c:pt idx="2">
                        <c:v>SAN ANTONIO</c:v>
                      </c:pt>
                      <c:pt idx="3">
                        <c:v>STA MARIA</c:v>
                      </c:pt>
                      <c:pt idx="4">
                        <c:v>IPHE</c:v>
                      </c:pt>
                      <c:pt idx="5">
                        <c:v>JC BETHANIA</c:v>
                      </c:pt>
                      <c:pt idx="6">
                        <c:v>LOS GUAYACANES</c:v>
                      </c:pt>
                      <c:pt idx="7">
                        <c:v>STA EDUVIGES</c:v>
                      </c:pt>
                      <c:pt idx="8">
                        <c:v>INTERAMERICANA</c:v>
                      </c:pt>
                      <c:pt idx="9">
                        <c:v>VILLA SOBERANIA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COMPILADA'!$B$40:$B$49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595-4AB7-A579-934C690DB422}"/>
                  </c:ext>
                </c:extLst>
              </c15:ser>
            </c15:filteredBarSeries>
          </c:ext>
        </c:extLst>
      </c:barChart>
      <c:catAx>
        <c:axId val="60406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04066344"/>
        <c:crosses val="autoZero"/>
        <c:auto val="1"/>
        <c:lblAlgn val="ctr"/>
        <c:lblOffset val="100"/>
        <c:noMultiLvlLbl val="0"/>
      </c:catAx>
      <c:valAx>
        <c:axId val="604066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0406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 sz="1800" b="1" i="0" cap="all" baseline="0">
                <a:effectLst/>
              </a:rPr>
              <a:t>Porcentaje de Materiales recolectados CHILIBRE ene-jun 2018</a:t>
            </a:r>
            <a:endParaRPr lang="es-P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B0-4BAA-B791-881809AA5A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B0-4BAA-B791-881809AA5A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3B0-4BAA-B791-881809AA5A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3B0-4BAA-B791-881809AA5AF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3B0-4BAA-B791-881809AA5AF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3B0-4BAA-B791-881809AA5AF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3B0-4BAA-B791-881809AA5AF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3B0-4BAA-B791-881809AA5AF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F3B0-4BAA-B791-881809AA5A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COMPILADA'!$AH$4:$AH$12</c:f>
              <c:strCache>
                <c:ptCount val="9"/>
                <c:pt idx="0">
                  <c:v>PLÁSTICO</c:v>
                </c:pt>
                <c:pt idx="1">
                  <c:v>LATAS</c:v>
                </c:pt>
                <c:pt idx="2">
                  <c:v>LATÓN</c:v>
                </c:pt>
                <c:pt idx="3">
                  <c:v>CARTÓN</c:v>
                </c:pt>
                <c:pt idx="4">
                  <c:v>PAPEL BLANCO</c:v>
                </c:pt>
                <c:pt idx="5">
                  <c:v>PAPEL MIXTO</c:v>
                </c:pt>
                <c:pt idx="6">
                  <c:v>PERIÓDICO</c:v>
                </c:pt>
                <c:pt idx="7">
                  <c:v>TETRAPAK</c:v>
                </c:pt>
                <c:pt idx="8">
                  <c:v>VIDRIO</c:v>
                </c:pt>
              </c:strCache>
            </c:strRef>
          </c:cat>
          <c:val>
            <c:numRef>
              <c:f>'DATA COMPILADA'!$AK$4:$AK$12</c:f>
              <c:numCache>
                <c:formatCode>0%</c:formatCode>
                <c:ptCount val="9"/>
                <c:pt idx="0">
                  <c:v>0.25263852242744061</c:v>
                </c:pt>
                <c:pt idx="1">
                  <c:v>4.0897097625329816E-2</c:v>
                </c:pt>
                <c:pt idx="2">
                  <c:v>3.825857519788918E-2</c:v>
                </c:pt>
                <c:pt idx="3">
                  <c:v>0.37598944591029021</c:v>
                </c:pt>
                <c:pt idx="4">
                  <c:v>2.9023746701846962E-2</c:v>
                </c:pt>
                <c:pt idx="5">
                  <c:v>5.8707124010554085E-2</c:v>
                </c:pt>
                <c:pt idx="6">
                  <c:v>6.1345646437994721E-2</c:v>
                </c:pt>
                <c:pt idx="7">
                  <c:v>8.3773087071240107E-2</c:v>
                </c:pt>
                <c:pt idx="8">
                  <c:v>5.9366754617414245E-2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53-413F-800F-D900F9AEE85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TONELADAS RECOLECTADAS MENSUALES CHILIBRE</a:t>
            </a:r>
            <a:endParaRPr lang="es-PA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ENE-JUN 2018</a:t>
            </a:r>
            <a:endParaRPr lang="es-P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COMPILADA'!$Y$6:$Y$11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'DATA COMPILADA'!$AA$6:$AA$11</c:f>
              <c:numCache>
                <c:formatCode>0.0</c:formatCode>
                <c:ptCount val="6"/>
                <c:pt idx="0">
                  <c:v>0.111</c:v>
                </c:pt>
                <c:pt idx="1">
                  <c:v>0.24</c:v>
                </c:pt>
                <c:pt idx="2">
                  <c:v>9.2999999999999999E-2</c:v>
                </c:pt>
                <c:pt idx="3">
                  <c:v>0.26700000000000002</c:v>
                </c:pt>
                <c:pt idx="4">
                  <c:v>0.29099999999999998</c:v>
                </c:pt>
                <c:pt idx="5">
                  <c:v>0.51400000000000001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5E-4071-94B6-BFF4D112915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64056136"/>
        <c:axId val="364053840"/>
      </c:barChart>
      <c:catAx>
        <c:axId val="36405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364053840"/>
        <c:crosses val="autoZero"/>
        <c:auto val="1"/>
        <c:lblAlgn val="ctr"/>
        <c:lblOffset val="100"/>
        <c:noMultiLvlLbl val="0"/>
      </c:catAx>
      <c:valAx>
        <c:axId val="364053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36405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TONELADAS RECOLECTADAS MENSUALES HATILLO</a:t>
            </a:r>
            <a:endParaRPr lang="es-PA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ENE-JUN 2018</a:t>
            </a:r>
            <a:endParaRPr lang="es-P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COMPILADA'!$AO$6:$AO$11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'DATA COMPILADA'!$AQ$6:$AQ$11</c:f>
              <c:numCache>
                <c:formatCode>0.0</c:formatCode>
                <c:ptCount val="6"/>
                <c:pt idx="0">
                  <c:v>0.14699999999999999</c:v>
                </c:pt>
                <c:pt idx="1">
                  <c:v>5.1999999999999998E-2</c:v>
                </c:pt>
                <c:pt idx="2">
                  <c:v>6.7000000000000004E-2</c:v>
                </c:pt>
                <c:pt idx="3">
                  <c:v>0.442</c:v>
                </c:pt>
                <c:pt idx="4">
                  <c:v>3.456</c:v>
                </c:pt>
                <c:pt idx="5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5F-4C8E-953C-10C6B140C61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2396032"/>
        <c:axId val="462394720"/>
      </c:barChart>
      <c:catAx>
        <c:axId val="46239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62394720"/>
        <c:crosses val="autoZero"/>
        <c:auto val="1"/>
        <c:lblAlgn val="ctr"/>
        <c:lblOffset val="100"/>
        <c:noMultiLvlLbl val="0"/>
      </c:catAx>
      <c:valAx>
        <c:axId val="4623947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46239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 sz="1800" b="1" i="0" cap="all" baseline="0">
                <a:effectLst/>
              </a:rPr>
              <a:t>Porcentaje de Materiales recolectados hATILLO  ene-jun 2018</a:t>
            </a:r>
            <a:endParaRPr lang="es-P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67E-405B-B433-B1BC4E6119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67E-405B-B433-B1BC4E6119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67E-405B-B433-B1BC4E6119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67E-405B-B433-B1BC4E6119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67E-405B-B433-B1BC4E61191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67E-405B-B433-B1BC4E61191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67E-405B-B433-B1BC4E61191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67E-405B-B433-B1BC4E61191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D67E-405B-B433-B1BC4E6119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COMPILADA'!$AY$4:$AY$12</c:f>
              <c:strCache>
                <c:ptCount val="9"/>
                <c:pt idx="0">
                  <c:v>PLÁSTICO</c:v>
                </c:pt>
                <c:pt idx="1">
                  <c:v>LATAS</c:v>
                </c:pt>
                <c:pt idx="2">
                  <c:v>LATÓN</c:v>
                </c:pt>
                <c:pt idx="3">
                  <c:v>CARTÓN</c:v>
                </c:pt>
                <c:pt idx="4">
                  <c:v>PAPEL BLANCO</c:v>
                </c:pt>
                <c:pt idx="5">
                  <c:v>PAPEL MIXTO</c:v>
                </c:pt>
                <c:pt idx="6">
                  <c:v>PERIÓDICO</c:v>
                </c:pt>
                <c:pt idx="7">
                  <c:v>TETRAPAK</c:v>
                </c:pt>
                <c:pt idx="8">
                  <c:v>VIDRIO</c:v>
                </c:pt>
              </c:strCache>
            </c:strRef>
          </c:cat>
          <c:val>
            <c:numRef>
              <c:f>'DATA COMPILADA'!$BB$4:$BB$12</c:f>
              <c:numCache>
                <c:formatCode>0%</c:formatCode>
                <c:ptCount val="9"/>
                <c:pt idx="0">
                  <c:v>0.4676781002638522</c:v>
                </c:pt>
                <c:pt idx="1">
                  <c:v>4.4195250659630612E-2</c:v>
                </c:pt>
                <c:pt idx="2">
                  <c:v>0.11609498680738785</c:v>
                </c:pt>
                <c:pt idx="3">
                  <c:v>0.78891820580474925</c:v>
                </c:pt>
                <c:pt idx="4">
                  <c:v>0.61543535620052769</c:v>
                </c:pt>
                <c:pt idx="5">
                  <c:v>0.4050131926121372</c:v>
                </c:pt>
                <c:pt idx="6">
                  <c:v>0.61279683377308714</c:v>
                </c:pt>
                <c:pt idx="7">
                  <c:v>0.11609498680738785</c:v>
                </c:pt>
                <c:pt idx="8">
                  <c:v>0.21372031662269131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8-46E2-9CAD-1D907633F89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TONELADAS RECOLECTADAS MENSUALES PROGRAMA</a:t>
            </a:r>
            <a:endParaRPr lang="es-PA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ENE-JUN 2018</a:t>
            </a:r>
            <a:endParaRPr lang="es-P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'DATA COMPILADA'!$F$74:$F$79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'DATA COMPILADA'!$H$74:$H$79</c:f>
              <c:numCache>
                <c:formatCode>0.0</c:formatCode>
                <c:ptCount val="6"/>
                <c:pt idx="0">
                  <c:v>6.5614999999999997</c:v>
                </c:pt>
                <c:pt idx="1">
                  <c:v>8.1189999999999998</c:v>
                </c:pt>
                <c:pt idx="2">
                  <c:v>8.3027999999999995</c:v>
                </c:pt>
                <c:pt idx="3">
                  <c:v>9.2840000000000007</c:v>
                </c:pt>
                <c:pt idx="4">
                  <c:v>12.551599999999999</c:v>
                </c:pt>
                <c:pt idx="5">
                  <c:v>9.8219999999999992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1-4F3D-8A1F-3D4D9F06671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3315296"/>
        <c:axId val="463313328"/>
      </c:barChart>
      <c:catAx>
        <c:axId val="46331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63313328"/>
        <c:crosses val="autoZero"/>
        <c:auto val="1"/>
        <c:lblAlgn val="ctr"/>
        <c:lblOffset val="100"/>
        <c:noMultiLvlLbl val="0"/>
      </c:catAx>
      <c:valAx>
        <c:axId val="4633133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4633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 sz="1800" b="1" i="0" cap="all" baseline="0">
                <a:effectLst/>
              </a:rPr>
              <a:t>Porcentaje de Materiales recolectados PROGRAMA  ene-jun 2018</a:t>
            </a:r>
            <a:endParaRPr lang="es-PA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448-46C4-A5BE-B4614E7DA8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448-46C4-A5BE-B4614E7DA8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448-46C4-A5BE-B4614E7DA8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448-46C4-A5BE-B4614E7DA8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448-46C4-A5BE-B4614E7DA8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448-46C4-A5BE-B4614E7DA8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448-46C4-A5BE-B4614E7DA8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448-46C4-A5BE-B4614E7DA8D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448-46C4-A5BE-B4614E7DA8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COMPILADA'!$M$71:$M$79</c:f>
              <c:strCache>
                <c:ptCount val="9"/>
                <c:pt idx="0">
                  <c:v>PLÁSTICO</c:v>
                </c:pt>
                <c:pt idx="1">
                  <c:v>LATAS</c:v>
                </c:pt>
                <c:pt idx="2">
                  <c:v>LATÓN</c:v>
                </c:pt>
                <c:pt idx="3">
                  <c:v>CARTÓN</c:v>
                </c:pt>
                <c:pt idx="4">
                  <c:v>PAPEL BLANCO</c:v>
                </c:pt>
                <c:pt idx="5">
                  <c:v>PAPEL MIXTO</c:v>
                </c:pt>
                <c:pt idx="6">
                  <c:v>PERIÓDICO</c:v>
                </c:pt>
                <c:pt idx="7">
                  <c:v>TETRAPAK</c:v>
                </c:pt>
                <c:pt idx="8">
                  <c:v>VIDRIO</c:v>
                </c:pt>
              </c:strCache>
            </c:strRef>
          </c:cat>
          <c:val>
            <c:numRef>
              <c:f>'DATA COMPILADA'!$P$71:$P$79</c:f>
              <c:numCache>
                <c:formatCode>0%</c:formatCode>
                <c:ptCount val="9"/>
                <c:pt idx="0">
                  <c:v>0.21952192563056108</c:v>
                </c:pt>
                <c:pt idx="1">
                  <c:v>3.7564920657737665E-2</c:v>
                </c:pt>
                <c:pt idx="2">
                  <c:v>3.1085875473168212E-2</c:v>
                </c:pt>
                <c:pt idx="3">
                  <c:v>0.28047807436943889</c:v>
                </c:pt>
                <c:pt idx="4">
                  <c:v>0.10583343228981125</c:v>
                </c:pt>
                <c:pt idx="5">
                  <c:v>6.1290517469464116E-2</c:v>
                </c:pt>
                <c:pt idx="6">
                  <c:v>0.2322946028095306</c:v>
                </c:pt>
                <c:pt idx="7">
                  <c:v>7.4369438906353849E-2</c:v>
                </c:pt>
                <c:pt idx="8">
                  <c:v>9.5891952025899507E-2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C-436A-AEA1-893359C23FE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127792</xdr:colOff>
      <xdr:row>13</xdr:row>
      <xdr:rowOff>123030</xdr:rowOff>
    </xdr:from>
    <xdr:to>
      <xdr:col>17</xdr:col>
      <xdr:colOff>554037</xdr:colOff>
      <xdr:row>35</xdr:row>
      <xdr:rowOff>20637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EC701AC-432E-422B-B495-9E35ECA14E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117077</xdr:colOff>
      <xdr:row>14</xdr:row>
      <xdr:rowOff>67072</xdr:rowOff>
    </xdr:from>
    <xdr:to>
      <xdr:col>7</xdr:col>
      <xdr:colOff>575468</xdr:colOff>
      <xdr:row>33</xdr:row>
      <xdr:rowOff>123031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0DCAE86-048A-48D3-A228-304A3820E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95250</xdr:colOff>
      <xdr:row>36</xdr:row>
      <xdr:rowOff>134540</xdr:rowOff>
    </xdr:from>
    <xdr:to>
      <xdr:col>21</xdr:col>
      <xdr:colOff>392906</xdr:colOff>
      <xdr:row>59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4FFA162-979A-47C9-9564-C5C370AA5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285750</xdr:colOff>
      <xdr:row>17</xdr:row>
      <xdr:rowOff>95250</xdr:rowOff>
    </xdr:from>
    <xdr:to>
      <xdr:col>38</xdr:col>
      <xdr:colOff>301625</xdr:colOff>
      <xdr:row>41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7B599C-73F6-4502-97E9-FD15A51EA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238125</xdr:colOff>
      <xdr:row>15</xdr:row>
      <xdr:rowOff>0</xdr:rowOff>
    </xdr:from>
    <xdr:to>
      <xdr:col>29</xdr:col>
      <xdr:colOff>428624</xdr:colOff>
      <xdr:row>34</xdr:row>
      <xdr:rowOff>284884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77EE27-7E05-4557-B247-037406DC7B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294407</xdr:colOff>
      <xdr:row>17</xdr:row>
      <xdr:rowOff>96115</xdr:rowOff>
    </xdr:from>
    <xdr:to>
      <xdr:col>45</xdr:col>
      <xdr:colOff>523874</xdr:colOff>
      <xdr:row>36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A9A992-45F1-4707-8A89-5995E3F7AE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46</xdr:col>
      <xdr:colOff>261936</xdr:colOff>
      <xdr:row>17</xdr:row>
      <xdr:rowOff>140493</xdr:rowOff>
    </xdr:from>
    <xdr:to>
      <xdr:col>54</xdr:col>
      <xdr:colOff>380999</xdr:colOff>
      <xdr:row>44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5E2D45F-F181-44E6-A375-A91880349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619123</xdr:colOff>
      <xdr:row>81</xdr:row>
      <xdr:rowOff>87457</xdr:rowOff>
    </xdr:from>
    <xdr:to>
      <xdr:col>9</xdr:col>
      <xdr:colOff>619123</xdr:colOff>
      <xdr:row>98</xdr:row>
      <xdr:rowOff>33770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D858B30-86E8-438D-A2C6-6AC591CD9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316054</xdr:colOff>
      <xdr:row>81</xdr:row>
      <xdr:rowOff>0</xdr:rowOff>
    </xdr:from>
    <xdr:to>
      <xdr:col>17</xdr:col>
      <xdr:colOff>571500</xdr:colOff>
      <xdr:row>108</xdr:row>
      <xdr:rowOff>47625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395ECF7-4603-44EA-9822-3029F57EFC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cero/Desktop/NUMEROS%20LOGISTICA/CHILIBRE%20-%20Datos%20de%20recolecci&#243;n%202018%20(respuestas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cero/Desktop/NUMEROS%20LOGISTICA/MUPA%20-%20Datos%20de%20recolecci&#243;n%202018%20(respuestas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uestas de formulario 1"/>
      <sheetName val="Hoja 2"/>
    </sheetNames>
    <sheetDataSet>
      <sheetData sheetId="0"/>
      <sheetData sheetId="1">
        <row r="4">
          <cell r="P4">
            <v>111</v>
          </cell>
        </row>
        <row r="5">
          <cell r="P5">
            <v>240</v>
          </cell>
        </row>
        <row r="6">
          <cell r="P6">
            <v>93</v>
          </cell>
        </row>
        <row r="7">
          <cell r="P7">
            <v>267</v>
          </cell>
        </row>
        <row r="8">
          <cell r="P8">
            <v>291</v>
          </cell>
        </row>
        <row r="9">
          <cell r="P9">
            <v>514</v>
          </cell>
        </row>
        <row r="15">
          <cell r="D15">
            <v>383</v>
          </cell>
          <cell r="E15">
            <v>62</v>
          </cell>
          <cell r="F15">
            <v>58</v>
          </cell>
          <cell r="G15">
            <v>570</v>
          </cell>
          <cell r="H15">
            <v>44</v>
          </cell>
          <cell r="I15">
            <v>89</v>
          </cell>
          <cell r="J15">
            <v>93</v>
          </cell>
          <cell r="K15">
            <v>127</v>
          </cell>
          <cell r="L15">
            <v>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uestas de formulario 1"/>
    </sheetNames>
    <sheetDataSet>
      <sheetData sheetId="0">
        <row r="4">
          <cell r="N4">
            <v>147</v>
          </cell>
        </row>
        <row r="5">
          <cell r="N5">
            <v>52</v>
          </cell>
        </row>
        <row r="6">
          <cell r="N6">
            <v>67</v>
          </cell>
        </row>
        <row r="7">
          <cell r="N7">
            <v>442</v>
          </cell>
        </row>
        <row r="8">
          <cell r="N8">
            <v>3456</v>
          </cell>
        </row>
        <row r="9">
          <cell r="N9">
            <v>960</v>
          </cell>
        </row>
        <row r="17">
          <cell r="D17">
            <v>709</v>
          </cell>
          <cell r="E17">
            <v>67</v>
          </cell>
          <cell r="F17">
            <v>176</v>
          </cell>
          <cell r="G17">
            <v>1196</v>
          </cell>
          <cell r="H17">
            <v>933</v>
          </cell>
          <cell r="I17">
            <v>614</v>
          </cell>
          <cell r="J17">
            <v>929</v>
          </cell>
          <cell r="K17">
            <v>176</v>
          </cell>
          <cell r="L17">
            <v>324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213"/>
  <sheetViews>
    <sheetView workbookViewId="0">
      <pane ySplit="1" topLeftCell="A192" activePane="bottomLeft" state="frozen"/>
      <selection pane="bottomLeft" activeCell="A190" sqref="A190:XFD211"/>
    </sheetView>
  </sheetViews>
  <sheetFormatPr baseColWidth="10" defaultColWidth="14.42578125" defaultRowHeight="15.75" customHeight="1" x14ac:dyDescent="0.2"/>
  <cols>
    <col min="1" max="18" width="21.5703125" customWidth="1"/>
  </cols>
  <sheetData>
    <row r="1" spans="1:18" ht="15.75" customHeight="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8" ht="15.75" customHeight="1" x14ac:dyDescent="0.2">
      <c r="A2" s="1">
        <v>43108.555697835647</v>
      </c>
      <c r="B2" s="2">
        <v>43102</v>
      </c>
      <c r="C2" s="3" t="s">
        <v>12</v>
      </c>
      <c r="D2" s="3">
        <v>13</v>
      </c>
      <c r="E2" s="3">
        <v>3</v>
      </c>
      <c r="F2" s="3">
        <v>2</v>
      </c>
      <c r="G2" s="3">
        <v>20</v>
      </c>
      <c r="H2" s="4"/>
      <c r="I2" s="4"/>
      <c r="J2" s="3">
        <v>30</v>
      </c>
      <c r="K2" s="3">
        <v>10</v>
      </c>
      <c r="L2" s="4"/>
      <c r="M2" s="4"/>
      <c r="N2" s="4"/>
      <c r="O2" s="4"/>
      <c r="P2" s="4"/>
      <c r="Q2" s="4"/>
      <c r="R2" s="4"/>
    </row>
    <row r="3" spans="1:18" ht="15.75" customHeight="1" x14ac:dyDescent="0.2">
      <c r="A3" s="1">
        <v>43108.569680532411</v>
      </c>
      <c r="B3" s="2">
        <v>43102</v>
      </c>
      <c r="C3" s="3" t="s">
        <v>12</v>
      </c>
      <c r="D3" s="4"/>
      <c r="E3" s="3">
        <v>4</v>
      </c>
      <c r="F3" s="3">
        <v>2</v>
      </c>
      <c r="G3" s="3">
        <v>24</v>
      </c>
      <c r="H3" s="4"/>
      <c r="I3" s="4"/>
      <c r="J3" s="3">
        <v>15</v>
      </c>
      <c r="K3" s="3">
        <v>8</v>
      </c>
      <c r="L3" s="3">
        <v>60</v>
      </c>
      <c r="M3" s="4"/>
      <c r="N3" s="4"/>
      <c r="O3" s="4"/>
      <c r="P3" s="4"/>
      <c r="Q3" s="4"/>
      <c r="R3" s="4"/>
    </row>
    <row r="4" spans="1:18" ht="15.75" customHeight="1" x14ac:dyDescent="0.2">
      <c r="A4" s="1">
        <v>43108.575700995367</v>
      </c>
      <c r="B4" s="2">
        <v>43102</v>
      </c>
      <c r="C4" s="3" t="s">
        <v>13</v>
      </c>
      <c r="D4" s="3">
        <v>27</v>
      </c>
      <c r="E4" s="3">
        <v>7</v>
      </c>
      <c r="F4" s="3">
        <v>2.5</v>
      </c>
      <c r="G4" s="3">
        <v>20</v>
      </c>
      <c r="H4" s="4"/>
      <c r="I4" s="4"/>
      <c r="J4" s="3">
        <v>24</v>
      </c>
      <c r="K4" s="3">
        <v>30</v>
      </c>
      <c r="L4" s="4"/>
      <c r="M4" s="4"/>
      <c r="N4" s="4"/>
      <c r="O4" s="4"/>
      <c r="P4" s="4"/>
      <c r="Q4" s="4"/>
      <c r="R4" s="4"/>
    </row>
    <row r="5" spans="1:18" ht="15.75" customHeight="1" x14ac:dyDescent="0.2">
      <c r="A5" s="1">
        <v>43108.553333425923</v>
      </c>
      <c r="B5" s="2">
        <v>43102</v>
      </c>
      <c r="C5" s="3" t="s">
        <v>14</v>
      </c>
      <c r="D5" s="3">
        <v>18</v>
      </c>
      <c r="E5" s="3">
        <v>3</v>
      </c>
      <c r="F5" s="3">
        <v>4</v>
      </c>
      <c r="G5" s="3">
        <v>21</v>
      </c>
      <c r="H5" s="4"/>
      <c r="I5" s="4"/>
      <c r="J5" s="3">
        <v>45</v>
      </c>
      <c r="K5" s="3">
        <v>8</v>
      </c>
      <c r="L5" s="3">
        <v>40</v>
      </c>
      <c r="M5" s="4"/>
      <c r="N5" s="4"/>
      <c r="O5" s="4"/>
      <c r="P5" s="4"/>
      <c r="Q5" s="4"/>
      <c r="R5" s="4"/>
    </row>
    <row r="6" spans="1:18" ht="15.75" customHeight="1" x14ac:dyDescent="0.2">
      <c r="A6" s="1">
        <v>43108.555115590279</v>
      </c>
      <c r="B6" s="2">
        <v>43102</v>
      </c>
      <c r="C6" s="3" t="s">
        <v>15</v>
      </c>
      <c r="D6" s="3">
        <v>24</v>
      </c>
      <c r="E6" s="3">
        <v>2</v>
      </c>
      <c r="F6" s="3">
        <v>2</v>
      </c>
      <c r="G6" s="3">
        <v>23</v>
      </c>
      <c r="H6" s="4"/>
      <c r="I6" s="4"/>
      <c r="J6" s="3">
        <v>15</v>
      </c>
      <c r="K6" s="3">
        <v>9</v>
      </c>
      <c r="L6" s="3">
        <v>32</v>
      </c>
      <c r="M6" s="4"/>
      <c r="N6" s="4"/>
      <c r="O6" s="4"/>
      <c r="P6" s="4"/>
      <c r="Q6" s="4"/>
      <c r="R6" s="4"/>
    </row>
    <row r="7" spans="1:18" ht="15.75" customHeight="1" x14ac:dyDescent="0.2">
      <c r="A7" s="1">
        <v>43108.567140196756</v>
      </c>
      <c r="B7" s="2">
        <v>43102</v>
      </c>
      <c r="C7" s="3" t="s">
        <v>15</v>
      </c>
      <c r="D7" s="3">
        <v>12</v>
      </c>
      <c r="E7" s="3">
        <v>2</v>
      </c>
      <c r="F7" s="3">
        <v>2.5</v>
      </c>
      <c r="G7" s="3">
        <v>24</v>
      </c>
      <c r="H7" s="4"/>
      <c r="I7" s="4"/>
      <c r="J7" s="3">
        <v>12</v>
      </c>
      <c r="K7" s="3">
        <v>6</v>
      </c>
      <c r="L7" s="3">
        <v>24</v>
      </c>
      <c r="M7" s="4"/>
      <c r="N7" s="4"/>
      <c r="O7" s="4"/>
      <c r="P7" s="4"/>
      <c r="Q7" s="4"/>
      <c r="R7" s="4"/>
    </row>
    <row r="8" spans="1:18" ht="15.75" customHeight="1" x14ac:dyDescent="0.2">
      <c r="A8" s="1">
        <v>43108.552632407409</v>
      </c>
      <c r="B8" s="2">
        <v>43102</v>
      </c>
      <c r="C8" s="3" t="s">
        <v>16</v>
      </c>
      <c r="D8" s="3">
        <v>42</v>
      </c>
      <c r="E8" s="3">
        <v>6</v>
      </c>
      <c r="F8" s="3">
        <v>7</v>
      </c>
      <c r="G8" s="3">
        <v>41</v>
      </c>
      <c r="H8" s="4"/>
      <c r="I8" s="4"/>
      <c r="J8" s="3">
        <v>75</v>
      </c>
      <c r="K8" s="3">
        <v>30</v>
      </c>
      <c r="L8" s="3">
        <v>20</v>
      </c>
      <c r="M8" s="4"/>
      <c r="N8" s="4"/>
      <c r="O8" s="4"/>
      <c r="P8" s="4"/>
      <c r="Q8" s="4"/>
      <c r="R8" s="4"/>
    </row>
    <row r="9" spans="1:18" ht="15.75" customHeight="1" x14ac:dyDescent="0.2">
      <c r="A9" s="1">
        <v>43108.578014780098</v>
      </c>
      <c r="B9" s="2">
        <v>43105</v>
      </c>
      <c r="C9" s="3" t="s">
        <v>17</v>
      </c>
      <c r="D9" s="3">
        <v>43</v>
      </c>
      <c r="E9" s="3">
        <v>5</v>
      </c>
      <c r="F9" s="4"/>
      <c r="G9" s="3">
        <v>139</v>
      </c>
      <c r="H9" s="3">
        <v>12</v>
      </c>
      <c r="I9" s="4"/>
      <c r="J9" s="3">
        <v>240</v>
      </c>
      <c r="K9" s="3">
        <v>66</v>
      </c>
      <c r="L9" s="3">
        <v>18</v>
      </c>
      <c r="M9" s="3" t="s">
        <v>18</v>
      </c>
      <c r="N9" s="4">
        <f>SUM(D2:D43)</f>
        <v>886</v>
      </c>
      <c r="O9" s="4"/>
      <c r="P9" s="4"/>
      <c r="Q9" s="4"/>
      <c r="R9" s="4"/>
    </row>
    <row r="10" spans="1:18" ht="15.75" customHeight="1" x14ac:dyDescent="0.2">
      <c r="A10" s="1">
        <v>43108.579306157408</v>
      </c>
      <c r="B10" s="2">
        <v>43105</v>
      </c>
      <c r="C10" s="3" t="s">
        <v>14</v>
      </c>
      <c r="D10" s="3">
        <v>18</v>
      </c>
      <c r="E10" s="3">
        <v>3</v>
      </c>
      <c r="F10" s="4"/>
      <c r="G10" s="3">
        <v>82</v>
      </c>
      <c r="H10" s="3">
        <v>10</v>
      </c>
      <c r="I10" s="4"/>
      <c r="J10" s="3">
        <v>150</v>
      </c>
      <c r="K10" s="3">
        <v>90</v>
      </c>
      <c r="L10" s="3">
        <v>10</v>
      </c>
      <c r="M10" s="3" t="s">
        <v>19</v>
      </c>
      <c r="N10" s="4">
        <f>SUM(E2:E43)</f>
        <v>126.5</v>
      </c>
      <c r="O10" s="4"/>
      <c r="P10" s="4"/>
      <c r="Q10" s="4"/>
      <c r="R10" s="4"/>
    </row>
    <row r="11" spans="1:18" ht="15.75" customHeight="1" x14ac:dyDescent="0.2">
      <c r="A11" s="1">
        <v>43108.576919097221</v>
      </c>
      <c r="B11" s="2">
        <v>43105</v>
      </c>
      <c r="C11" s="3" t="s">
        <v>16</v>
      </c>
      <c r="D11" s="3">
        <v>54</v>
      </c>
      <c r="E11" s="3">
        <v>7</v>
      </c>
      <c r="F11" s="4"/>
      <c r="G11" s="3">
        <v>150</v>
      </c>
      <c r="H11" s="3">
        <v>16</v>
      </c>
      <c r="I11" s="4"/>
      <c r="J11" s="3">
        <v>302</v>
      </c>
      <c r="K11" s="3">
        <v>90</v>
      </c>
      <c r="L11" s="3">
        <v>13</v>
      </c>
      <c r="M11" s="3" t="s">
        <v>20</v>
      </c>
      <c r="N11" s="4">
        <f>SUM(F2:F43)</f>
        <v>67</v>
      </c>
      <c r="O11" s="4"/>
      <c r="P11" s="4"/>
      <c r="Q11" s="4"/>
      <c r="R11" s="4"/>
    </row>
    <row r="12" spans="1:18" ht="15.75" customHeight="1" x14ac:dyDescent="0.2">
      <c r="A12" s="1">
        <v>43108.580203912032</v>
      </c>
      <c r="B12" s="2">
        <v>43105</v>
      </c>
      <c r="C12" s="3" t="s">
        <v>21</v>
      </c>
      <c r="D12" s="3">
        <v>14</v>
      </c>
      <c r="E12" s="3">
        <v>2</v>
      </c>
      <c r="F12" s="4"/>
      <c r="G12" s="3">
        <v>28</v>
      </c>
      <c r="H12" s="3">
        <v>3</v>
      </c>
      <c r="I12" s="4"/>
      <c r="J12" s="3">
        <v>160</v>
      </c>
      <c r="K12" s="3">
        <v>33</v>
      </c>
      <c r="L12" s="3">
        <v>18</v>
      </c>
      <c r="M12" s="3" t="s">
        <v>22</v>
      </c>
      <c r="N12" s="4">
        <f>SUM(G2:G43)</f>
        <v>1495</v>
      </c>
      <c r="O12" s="4"/>
      <c r="P12" s="4"/>
      <c r="Q12" s="4"/>
      <c r="R12" s="4"/>
    </row>
    <row r="13" spans="1:18" ht="15.75" customHeight="1" x14ac:dyDescent="0.2">
      <c r="A13" s="1">
        <v>43111.621180393515</v>
      </c>
      <c r="B13" s="2">
        <v>43110</v>
      </c>
      <c r="C13" s="3" t="s">
        <v>17</v>
      </c>
      <c r="D13" s="3">
        <v>24</v>
      </c>
      <c r="E13" s="3">
        <v>2</v>
      </c>
      <c r="F13" s="4"/>
      <c r="G13" s="3">
        <v>30</v>
      </c>
      <c r="H13" s="4"/>
      <c r="I13" s="4"/>
      <c r="J13" s="3">
        <v>18</v>
      </c>
      <c r="K13" s="3">
        <v>11</v>
      </c>
      <c r="L13" s="4"/>
      <c r="M13" s="3" t="s">
        <v>23</v>
      </c>
      <c r="N13" s="4">
        <f>SUM(H2:H43)</f>
        <v>229</v>
      </c>
      <c r="O13" s="4"/>
      <c r="P13" s="4"/>
      <c r="Q13" s="4"/>
      <c r="R13" s="4"/>
    </row>
    <row r="14" spans="1:18" ht="15.75" customHeight="1" x14ac:dyDescent="0.2">
      <c r="A14" s="1">
        <v>43111.617166388889</v>
      </c>
      <c r="B14" s="2">
        <v>43110</v>
      </c>
      <c r="C14" s="3" t="s">
        <v>12</v>
      </c>
      <c r="D14" s="3">
        <v>27</v>
      </c>
      <c r="E14" s="3">
        <v>2</v>
      </c>
      <c r="F14" s="3">
        <v>1</v>
      </c>
      <c r="G14" s="3">
        <v>32</v>
      </c>
      <c r="H14" s="4"/>
      <c r="I14" s="4"/>
      <c r="J14" s="3">
        <v>24</v>
      </c>
      <c r="K14" s="3">
        <v>12</v>
      </c>
      <c r="L14" s="3">
        <v>16</v>
      </c>
      <c r="M14" s="3" t="s">
        <v>24</v>
      </c>
      <c r="N14" s="4">
        <f>SUM(I3:I43)</f>
        <v>16</v>
      </c>
      <c r="O14" s="4"/>
      <c r="P14" s="4"/>
      <c r="Q14" s="4"/>
      <c r="R14" s="4"/>
    </row>
    <row r="15" spans="1:18" ht="15.75" customHeight="1" x14ac:dyDescent="0.2">
      <c r="A15" s="1">
        <v>43111.620221249999</v>
      </c>
      <c r="B15" s="2">
        <v>43110</v>
      </c>
      <c r="C15" s="3" t="s">
        <v>13</v>
      </c>
      <c r="D15" s="3">
        <v>22</v>
      </c>
      <c r="E15" s="4"/>
      <c r="F15" s="4"/>
      <c r="G15" s="3">
        <v>12</v>
      </c>
      <c r="H15" s="4"/>
      <c r="I15" s="4"/>
      <c r="J15" s="3">
        <v>8</v>
      </c>
      <c r="K15" s="3">
        <v>15</v>
      </c>
      <c r="L15" s="4"/>
      <c r="M15" s="3" t="s">
        <v>25</v>
      </c>
      <c r="N15" s="4">
        <f>SUM(J2:J43)</f>
        <v>2088</v>
      </c>
      <c r="O15" s="4"/>
      <c r="P15" s="4"/>
      <c r="Q15" s="4"/>
      <c r="R15" s="4"/>
    </row>
    <row r="16" spans="1:18" ht="15.75" customHeight="1" x14ac:dyDescent="0.2">
      <c r="A16" s="1">
        <v>43111.618714837961</v>
      </c>
      <c r="B16" s="2">
        <v>43110</v>
      </c>
      <c r="C16" s="3" t="s">
        <v>15</v>
      </c>
      <c r="D16" s="3">
        <v>24</v>
      </c>
      <c r="E16" s="3">
        <v>2</v>
      </c>
      <c r="F16" s="4"/>
      <c r="G16" s="3">
        <v>17</v>
      </c>
      <c r="H16" s="4"/>
      <c r="I16" s="4"/>
      <c r="J16" s="3">
        <v>6</v>
      </c>
      <c r="K16" s="3">
        <v>41</v>
      </c>
      <c r="L16" s="3">
        <v>18</v>
      </c>
      <c r="M16" s="3" t="s">
        <v>26</v>
      </c>
      <c r="N16" s="4">
        <f>SUM(K2:K43)</f>
        <v>775</v>
      </c>
      <c r="O16" s="4"/>
      <c r="P16" s="4"/>
      <c r="Q16" s="4"/>
      <c r="R16" s="4"/>
    </row>
    <row r="17" spans="1:18" ht="15.75" customHeight="1" x14ac:dyDescent="0.2">
      <c r="A17" s="1">
        <v>43111.615170347221</v>
      </c>
      <c r="B17" s="2">
        <v>43110</v>
      </c>
      <c r="C17" s="3" t="s">
        <v>16</v>
      </c>
      <c r="D17" s="3">
        <v>16</v>
      </c>
      <c r="E17" s="3">
        <v>8</v>
      </c>
      <c r="F17" s="3">
        <v>4</v>
      </c>
      <c r="G17" s="3">
        <v>53</v>
      </c>
      <c r="H17" s="4"/>
      <c r="I17" s="4"/>
      <c r="J17" s="3">
        <v>66</v>
      </c>
      <c r="K17" s="3">
        <v>42</v>
      </c>
      <c r="L17" s="4"/>
      <c r="M17" s="3" t="s">
        <v>27</v>
      </c>
      <c r="N17" s="4">
        <f>SUM(L3:L43)</f>
        <v>621</v>
      </c>
      <c r="O17" s="4"/>
      <c r="P17" s="4"/>
      <c r="Q17" s="4"/>
      <c r="R17" s="4"/>
    </row>
    <row r="18" spans="1:18" ht="15.75" customHeight="1" x14ac:dyDescent="0.2">
      <c r="A18" s="1">
        <v>43111.615357349539</v>
      </c>
      <c r="B18" s="2">
        <v>43110</v>
      </c>
      <c r="C18" s="3" t="s">
        <v>16</v>
      </c>
      <c r="D18" s="4"/>
      <c r="E18" s="4"/>
      <c r="F18" s="4"/>
      <c r="G18" s="4"/>
      <c r="H18" s="4"/>
      <c r="I18" s="4"/>
      <c r="J18" s="4"/>
      <c r="K18" s="4"/>
      <c r="L18" s="3">
        <v>129</v>
      </c>
      <c r="M18" s="4"/>
      <c r="N18" s="4">
        <f>SUM(N9:N17)</f>
        <v>6303.5</v>
      </c>
      <c r="O18" s="4"/>
      <c r="P18" s="4"/>
      <c r="Q18" s="4"/>
      <c r="R18" s="4"/>
    </row>
    <row r="19" spans="1:18" ht="15.75" customHeight="1" x14ac:dyDescent="0.2">
      <c r="A19" s="1">
        <v>43111.62075018519</v>
      </c>
      <c r="B19" s="2">
        <v>43110</v>
      </c>
      <c r="C19" s="3" t="s">
        <v>21</v>
      </c>
      <c r="D19" s="3">
        <v>23</v>
      </c>
      <c r="E19" s="3">
        <v>0.5</v>
      </c>
      <c r="F19" s="4"/>
      <c r="G19" s="3">
        <v>22</v>
      </c>
      <c r="H19" s="4"/>
      <c r="I19" s="4"/>
      <c r="J19" s="3">
        <v>18</v>
      </c>
      <c r="K19" s="3">
        <v>4</v>
      </c>
      <c r="L19" s="4"/>
      <c r="M19" s="5" t="s">
        <v>28</v>
      </c>
      <c r="N19" s="4">
        <f>SUM(D2:L43)</f>
        <v>6303.5</v>
      </c>
      <c r="O19" s="4"/>
      <c r="P19" s="4"/>
      <c r="Q19" s="4"/>
      <c r="R19" s="4"/>
    </row>
    <row r="20" spans="1:18" ht="15.75" customHeight="1" x14ac:dyDescent="0.2">
      <c r="A20" s="1">
        <v>43116.683337245369</v>
      </c>
      <c r="B20" s="2">
        <v>43112</v>
      </c>
      <c r="C20" s="3" t="s">
        <v>17</v>
      </c>
      <c r="D20" s="3">
        <v>19</v>
      </c>
      <c r="E20" s="3">
        <v>3</v>
      </c>
      <c r="F20" s="3">
        <v>1</v>
      </c>
      <c r="G20" s="3">
        <v>31</v>
      </c>
      <c r="H20" s="4"/>
      <c r="I20" s="4"/>
      <c r="J20" s="3">
        <v>36</v>
      </c>
      <c r="K20" s="3">
        <v>12</v>
      </c>
      <c r="L20" s="3">
        <v>40</v>
      </c>
      <c r="M20" s="4"/>
      <c r="N20" s="4"/>
      <c r="O20" s="4"/>
      <c r="P20" s="4"/>
      <c r="Q20" s="4"/>
      <c r="R20" s="4"/>
    </row>
    <row r="21" spans="1:18" ht="15.75" customHeight="1" x14ac:dyDescent="0.2">
      <c r="A21" s="1">
        <v>43116.682094884258</v>
      </c>
      <c r="B21" s="2">
        <v>43112</v>
      </c>
      <c r="C21" s="3" t="s">
        <v>12</v>
      </c>
      <c r="D21" s="3">
        <v>12</v>
      </c>
      <c r="E21" s="3">
        <v>3</v>
      </c>
      <c r="F21" s="3">
        <v>3</v>
      </c>
      <c r="G21" s="3">
        <v>38</v>
      </c>
      <c r="H21" s="4"/>
      <c r="I21" s="4"/>
      <c r="J21" s="3">
        <v>48</v>
      </c>
      <c r="K21" s="3">
        <v>15</v>
      </c>
      <c r="L21" s="3">
        <v>23</v>
      </c>
      <c r="M21" s="4"/>
      <c r="N21" s="4"/>
      <c r="O21" s="4"/>
      <c r="P21" s="4"/>
      <c r="Q21" s="4"/>
      <c r="R21" s="4"/>
    </row>
    <row r="22" spans="1:18" ht="15.75" customHeight="1" x14ac:dyDescent="0.2">
      <c r="A22" s="1">
        <v>43116.680815983796</v>
      </c>
      <c r="B22" s="2">
        <v>43112</v>
      </c>
      <c r="C22" s="3" t="s">
        <v>14</v>
      </c>
      <c r="D22" s="3">
        <v>30</v>
      </c>
      <c r="E22" s="3">
        <v>3</v>
      </c>
      <c r="F22" s="3">
        <v>2</v>
      </c>
      <c r="G22" s="3">
        <v>24</v>
      </c>
      <c r="H22" s="4"/>
      <c r="I22" s="4"/>
      <c r="J22" s="3">
        <v>28</v>
      </c>
      <c r="K22" s="3">
        <v>12</v>
      </c>
      <c r="L22" s="4"/>
      <c r="M22" s="4"/>
      <c r="N22" s="4"/>
      <c r="O22" s="4"/>
      <c r="P22" s="4"/>
      <c r="Q22" s="4"/>
      <c r="R22" s="4"/>
    </row>
    <row r="23" spans="1:18" ht="12.75" x14ac:dyDescent="0.2">
      <c r="A23" s="1">
        <v>43116.681515798613</v>
      </c>
      <c r="B23" s="2">
        <v>43112</v>
      </c>
      <c r="C23" s="3" t="s">
        <v>15</v>
      </c>
      <c r="D23" s="3">
        <v>21</v>
      </c>
      <c r="E23" s="3">
        <v>2</v>
      </c>
      <c r="F23" s="3">
        <v>1</v>
      </c>
      <c r="G23" s="3">
        <v>27</v>
      </c>
      <c r="H23" s="4"/>
      <c r="I23" s="4"/>
      <c r="J23" s="3">
        <v>32</v>
      </c>
      <c r="K23" s="3">
        <v>9</v>
      </c>
      <c r="L23" s="4"/>
      <c r="M23" s="4"/>
      <c r="N23" s="4"/>
      <c r="O23" s="4"/>
      <c r="P23" s="4"/>
      <c r="Q23" s="4"/>
      <c r="R23" s="4"/>
    </row>
    <row r="24" spans="1:18" ht="12.75" x14ac:dyDescent="0.2">
      <c r="A24" s="1">
        <v>43116.680062222222</v>
      </c>
      <c r="B24" s="2">
        <v>43112</v>
      </c>
      <c r="C24" s="3" t="s">
        <v>16</v>
      </c>
      <c r="D24" s="3">
        <v>10</v>
      </c>
      <c r="E24" s="3">
        <v>4</v>
      </c>
      <c r="F24" s="3">
        <v>6</v>
      </c>
      <c r="G24" s="3">
        <v>30</v>
      </c>
      <c r="H24" s="4"/>
      <c r="I24" s="4"/>
      <c r="J24" s="3">
        <v>62</v>
      </c>
      <c r="K24" s="3">
        <v>12</v>
      </c>
      <c r="L24" s="3">
        <v>26</v>
      </c>
      <c r="M24" s="4"/>
      <c r="N24" s="4"/>
      <c r="O24" s="4"/>
      <c r="P24" s="4"/>
      <c r="Q24" s="4"/>
      <c r="R24" s="4"/>
    </row>
    <row r="25" spans="1:18" ht="12.75" x14ac:dyDescent="0.2">
      <c r="A25" s="1">
        <v>43116.682793692133</v>
      </c>
      <c r="B25" s="2">
        <v>43112</v>
      </c>
      <c r="C25" s="3" t="s">
        <v>21</v>
      </c>
      <c r="D25" s="3">
        <v>17</v>
      </c>
      <c r="E25" s="3">
        <v>2</v>
      </c>
      <c r="F25" s="3">
        <v>1</v>
      </c>
      <c r="G25" s="3">
        <v>34</v>
      </c>
      <c r="H25" s="4"/>
      <c r="I25" s="4"/>
      <c r="J25" s="3">
        <v>31</v>
      </c>
      <c r="K25" s="3">
        <v>6</v>
      </c>
      <c r="L25" s="4"/>
      <c r="M25" s="4"/>
      <c r="N25" s="4"/>
      <c r="O25" s="4"/>
      <c r="P25" s="4"/>
      <c r="Q25" s="4"/>
      <c r="R25" s="4"/>
    </row>
    <row r="26" spans="1:18" ht="12.75" x14ac:dyDescent="0.2">
      <c r="A26" s="1">
        <v>43116.705393414348</v>
      </c>
      <c r="B26" s="2">
        <v>43115</v>
      </c>
      <c r="C26" s="3" t="s">
        <v>12</v>
      </c>
      <c r="D26" s="3">
        <v>10</v>
      </c>
      <c r="E26" s="3">
        <v>11</v>
      </c>
      <c r="F26" s="3">
        <v>3</v>
      </c>
      <c r="G26" s="3">
        <v>54</v>
      </c>
      <c r="H26" s="4"/>
      <c r="I26" s="4"/>
      <c r="J26" s="3">
        <v>45</v>
      </c>
      <c r="K26" s="4"/>
      <c r="L26" s="4"/>
      <c r="M26" s="4"/>
      <c r="N26" s="4"/>
      <c r="O26" s="4"/>
      <c r="P26" s="4"/>
      <c r="Q26" s="4"/>
      <c r="R26" s="4"/>
    </row>
    <row r="27" spans="1:18" ht="12.75" x14ac:dyDescent="0.2">
      <c r="A27" s="1">
        <v>43116.687733275467</v>
      </c>
      <c r="B27" s="2">
        <v>43115</v>
      </c>
      <c r="C27" s="3" t="s">
        <v>14</v>
      </c>
      <c r="D27" s="3">
        <v>19</v>
      </c>
      <c r="E27" s="3">
        <v>2</v>
      </c>
      <c r="F27" s="3">
        <v>2</v>
      </c>
      <c r="G27" s="3">
        <v>27</v>
      </c>
      <c r="H27" s="4"/>
      <c r="I27" s="4"/>
      <c r="J27" s="3">
        <v>37</v>
      </c>
      <c r="K27" s="3">
        <v>91</v>
      </c>
      <c r="L27" s="4"/>
      <c r="M27" s="4"/>
      <c r="N27" s="4"/>
      <c r="O27" s="4"/>
      <c r="P27" s="4"/>
      <c r="Q27" s="4"/>
      <c r="R27" s="4"/>
    </row>
    <row r="28" spans="1:18" ht="12.75" x14ac:dyDescent="0.2">
      <c r="A28" s="1">
        <v>43116.688307997683</v>
      </c>
      <c r="B28" s="2">
        <v>43115</v>
      </c>
      <c r="C28" s="3" t="s">
        <v>15</v>
      </c>
      <c r="D28" s="3">
        <v>18</v>
      </c>
      <c r="E28" s="3">
        <v>2</v>
      </c>
      <c r="F28" s="3">
        <v>3</v>
      </c>
      <c r="G28" s="3">
        <v>9</v>
      </c>
      <c r="H28" s="4"/>
      <c r="I28" s="4"/>
      <c r="J28" s="3">
        <v>42</v>
      </c>
      <c r="K28" s="3">
        <v>16</v>
      </c>
      <c r="L28" s="3">
        <v>41</v>
      </c>
      <c r="M28" s="4"/>
      <c r="N28" s="4"/>
      <c r="O28" s="4"/>
      <c r="P28" s="4"/>
      <c r="Q28" s="4"/>
      <c r="R28" s="4"/>
    </row>
    <row r="29" spans="1:18" ht="12.75" x14ac:dyDescent="0.2">
      <c r="A29" s="1">
        <v>43116.683939548609</v>
      </c>
      <c r="B29" s="2">
        <v>43115</v>
      </c>
      <c r="C29" s="3" t="s">
        <v>16</v>
      </c>
      <c r="D29" s="3">
        <v>34</v>
      </c>
      <c r="E29" s="3">
        <v>9</v>
      </c>
      <c r="F29" s="3">
        <v>6</v>
      </c>
      <c r="G29" s="3">
        <v>37</v>
      </c>
      <c r="H29" s="4"/>
      <c r="I29" s="4"/>
      <c r="J29" s="3">
        <v>189</v>
      </c>
      <c r="K29" s="3">
        <v>25</v>
      </c>
      <c r="L29" s="4"/>
      <c r="M29" s="4"/>
      <c r="N29" s="4"/>
      <c r="O29" s="4"/>
      <c r="P29" s="4"/>
      <c r="Q29" s="4"/>
      <c r="R29" s="4"/>
    </row>
    <row r="30" spans="1:18" ht="12.75" x14ac:dyDescent="0.2">
      <c r="A30" s="1">
        <v>43116.706163587965</v>
      </c>
      <c r="B30" s="2">
        <v>43115</v>
      </c>
      <c r="C30" s="3" t="s">
        <v>21</v>
      </c>
      <c r="D30" s="3">
        <v>20</v>
      </c>
      <c r="E30" s="3">
        <v>3</v>
      </c>
      <c r="F30" s="3">
        <v>2</v>
      </c>
      <c r="G30" s="3">
        <v>40</v>
      </c>
      <c r="H30" s="4"/>
      <c r="I30" s="4"/>
      <c r="J30" s="3">
        <v>40</v>
      </c>
      <c r="K30" s="3">
        <v>12</v>
      </c>
      <c r="L30" s="3">
        <v>53</v>
      </c>
      <c r="M30" s="4"/>
      <c r="N30" s="4"/>
      <c r="O30" s="4"/>
      <c r="P30" s="4"/>
      <c r="Q30" s="4"/>
      <c r="R30" s="4"/>
    </row>
    <row r="31" spans="1:18" ht="12.75" x14ac:dyDescent="0.2">
      <c r="A31" s="1">
        <v>43118.443716585651</v>
      </c>
      <c r="B31" s="2">
        <v>43117</v>
      </c>
      <c r="C31" s="3" t="s">
        <v>17</v>
      </c>
      <c r="D31" s="3">
        <v>23</v>
      </c>
      <c r="E31" s="3">
        <v>0.5</v>
      </c>
      <c r="F31" s="4"/>
      <c r="G31" s="3">
        <v>32</v>
      </c>
      <c r="H31" s="4"/>
      <c r="I31" s="4"/>
      <c r="J31" s="3">
        <v>17</v>
      </c>
      <c r="K31" s="3">
        <v>3</v>
      </c>
      <c r="L31" s="4"/>
      <c r="M31" s="4"/>
      <c r="N31" s="4"/>
      <c r="O31" s="4"/>
      <c r="P31" s="4"/>
      <c r="Q31" s="4"/>
      <c r="R31" s="4"/>
    </row>
    <row r="32" spans="1:18" ht="12.75" x14ac:dyDescent="0.2">
      <c r="A32" s="1">
        <v>43118.441466296295</v>
      </c>
      <c r="B32" s="2">
        <v>43117</v>
      </c>
      <c r="C32" s="3" t="s">
        <v>12</v>
      </c>
      <c r="D32" s="3">
        <v>24</v>
      </c>
      <c r="E32" s="3">
        <v>1</v>
      </c>
      <c r="F32" s="4"/>
      <c r="G32" s="3">
        <v>29</v>
      </c>
      <c r="H32" s="4"/>
      <c r="I32" s="4"/>
      <c r="J32" s="3">
        <v>39</v>
      </c>
      <c r="K32" s="3">
        <v>4</v>
      </c>
      <c r="L32" s="4"/>
      <c r="M32" s="4"/>
      <c r="N32" s="4"/>
      <c r="O32" s="4"/>
      <c r="P32" s="4"/>
      <c r="Q32" s="4"/>
      <c r="R32" s="4"/>
    </row>
    <row r="33" spans="1:18" ht="12.75" x14ac:dyDescent="0.2">
      <c r="A33" s="1">
        <v>43118.44563263889</v>
      </c>
      <c r="B33" s="2">
        <v>43117</v>
      </c>
      <c r="C33" s="3" t="s">
        <v>14</v>
      </c>
      <c r="D33" s="3">
        <v>21</v>
      </c>
      <c r="E33" s="4"/>
      <c r="F33" s="4"/>
      <c r="G33" s="3">
        <v>12</v>
      </c>
      <c r="H33" s="4"/>
      <c r="I33" s="4"/>
      <c r="J33" s="3">
        <v>24</v>
      </c>
      <c r="K33" s="3">
        <v>9</v>
      </c>
      <c r="L33" s="3">
        <v>38</v>
      </c>
      <c r="M33" s="4"/>
      <c r="N33" s="4"/>
      <c r="O33" s="4"/>
      <c r="P33" s="4"/>
      <c r="Q33" s="4"/>
      <c r="R33" s="4"/>
    </row>
    <row r="34" spans="1:18" ht="12.75" x14ac:dyDescent="0.2">
      <c r="A34" s="1">
        <v>43118.44271422454</v>
      </c>
      <c r="B34" s="2">
        <v>43117</v>
      </c>
      <c r="C34" s="3" t="s">
        <v>15</v>
      </c>
      <c r="D34" s="3">
        <v>27</v>
      </c>
      <c r="E34" s="3">
        <v>1</v>
      </c>
      <c r="F34" s="3">
        <v>1</v>
      </c>
      <c r="G34" s="3">
        <v>30</v>
      </c>
      <c r="H34" s="4"/>
      <c r="I34" s="4"/>
      <c r="J34" s="3">
        <v>34</v>
      </c>
      <c r="K34" s="3">
        <v>22</v>
      </c>
      <c r="L34" s="4"/>
      <c r="M34" s="4"/>
      <c r="N34" s="4"/>
      <c r="O34" s="4"/>
      <c r="P34" s="4"/>
      <c r="Q34" s="4"/>
      <c r="R34" s="4"/>
    </row>
    <row r="35" spans="1:18" ht="12.75" x14ac:dyDescent="0.2">
      <c r="A35" s="1">
        <v>43118.440911261576</v>
      </c>
      <c r="B35" s="2">
        <v>43117</v>
      </c>
      <c r="C35" s="3" t="s">
        <v>16</v>
      </c>
      <c r="D35" s="3">
        <v>25</v>
      </c>
      <c r="E35" s="3">
        <v>3</v>
      </c>
      <c r="F35" s="3">
        <v>1</v>
      </c>
      <c r="G35" s="3">
        <v>42</v>
      </c>
      <c r="H35" s="4"/>
      <c r="I35" s="4"/>
      <c r="J35" s="3">
        <v>105</v>
      </c>
      <c r="K35" s="3">
        <v>6</v>
      </c>
      <c r="L35" s="4"/>
      <c r="M35" s="4"/>
      <c r="N35" s="4"/>
      <c r="O35" s="4"/>
      <c r="P35" s="4"/>
      <c r="Q35" s="4"/>
      <c r="R35" s="4"/>
    </row>
    <row r="36" spans="1:18" ht="12.75" x14ac:dyDescent="0.2">
      <c r="A36" s="1">
        <v>43158.663360405088</v>
      </c>
      <c r="B36" s="2">
        <v>43125</v>
      </c>
      <c r="C36" s="3" t="s">
        <v>17</v>
      </c>
      <c r="D36" s="3">
        <v>10</v>
      </c>
      <c r="E36" s="3">
        <v>0.5</v>
      </c>
      <c r="F36" s="3">
        <v>1</v>
      </c>
      <c r="G36" s="3">
        <v>20</v>
      </c>
      <c r="H36" s="4"/>
      <c r="I36" s="4"/>
      <c r="J36" s="3">
        <v>32</v>
      </c>
      <c r="K36" s="3">
        <v>6</v>
      </c>
      <c r="L36" s="4"/>
      <c r="M36" s="4"/>
      <c r="N36" s="4"/>
      <c r="O36" s="4"/>
      <c r="P36" s="4"/>
      <c r="Q36" s="4"/>
      <c r="R36" s="4"/>
    </row>
    <row r="37" spans="1:18" ht="12.75" x14ac:dyDescent="0.2">
      <c r="A37" s="1">
        <v>43158.657533611113</v>
      </c>
      <c r="B37" s="2">
        <v>43125</v>
      </c>
      <c r="C37" s="3" t="s">
        <v>12</v>
      </c>
      <c r="D37" s="3">
        <v>19</v>
      </c>
      <c r="E37" s="3">
        <v>1</v>
      </c>
      <c r="F37" s="4"/>
      <c r="G37" s="3">
        <v>123</v>
      </c>
      <c r="H37" s="3">
        <v>150</v>
      </c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2.75" x14ac:dyDescent="0.2">
      <c r="A38" s="1">
        <v>43158.660725787035</v>
      </c>
      <c r="B38" s="2">
        <v>43125</v>
      </c>
      <c r="C38" s="3" t="s">
        <v>13</v>
      </c>
      <c r="D38" s="3">
        <v>25</v>
      </c>
      <c r="E38" s="3">
        <v>4</v>
      </c>
      <c r="F38" s="4"/>
      <c r="G38" s="3">
        <v>28</v>
      </c>
      <c r="H38" s="4"/>
      <c r="I38" s="4"/>
      <c r="J38" s="3">
        <v>29</v>
      </c>
      <c r="K38" s="3">
        <v>1</v>
      </c>
      <c r="L38" s="3">
        <v>2</v>
      </c>
      <c r="M38" s="4"/>
      <c r="N38" s="4"/>
      <c r="O38" s="4"/>
      <c r="P38" s="4"/>
      <c r="Q38" s="4"/>
      <c r="R38" s="4"/>
    </row>
    <row r="39" spans="1:18" ht="12.75" x14ac:dyDescent="0.2">
      <c r="A39" s="1">
        <v>43158.661233854167</v>
      </c>
      <c r="B39" s="2">
        <v>43125</v>
      </c>
      <c r="C39" s="3" t="s">
        <v>14</v>
      </c>
      <c r="D39" s="3">
        <v>21</v>
      </c>
      <c r="E39" s="3">
        <v>3</v>
      </c>
      <c r="F39" s="4"/>
      <c r="G39" s="3">
        <v>12</v>
      </c>
      <c r="H39" s="3">
        <v>9</v>
      </c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2.75" x14ac:dyDescent="0.2">
      <c r="A40" s="1">
        <v>43158.65929737268</v>
      </c>
      <c r="B40" s="2">
        <v>43125</v>
      </c>
      <c r="C40" s="3" t="s">
        <v>15</v>
      </c>
      <c r="D40" s="3">
        <v>20</v>
      </c>
      <c r="E40" s="4"/>
      <c r="F40" s="3">
        <v>2</v>
      </c>
      <c r="G40" s="3">
        <v>14</v>
      </c>
      <c r="H40" s="4"/>
      <c r="I40" s="4"/>
      <c r="J40" s="3">
        <v>10</v>
      </c>
      <c r="K40" s="4"/>
      <c r="L40" s="4"/>
      <c r="M40" s="4"/>
      <c r="N40" s="4"/>
      <c r="O40" s="4"/>
      <c r="P40" s="4"/>
      <c r="Q40" s="4"/>
      <c r="R40" s="4"/>
    </row>
    <row r="41" spans="1:18" ht="12.75" x14ac:dyDescent="0.2">
      <c r="A41" s="1">
        <v>43158.662261307865</v>
      </c>
      <c r="B41" s="2">
        <v>43125</v>
      </c>
      <c r="C41" s="3" t="s">
        <v>16</v>
      </c>
      <c r="D41" s="3">
        <v>17</v>
      </c>
      <c r="E41" s="3">
        <v>3</v>
      </c>
      <c r="F41" s="4"/>
      <c r="G41" s="3">
        <v>23</v>
      </c>
      <c r="H41" s="4"/>
      <c r="I41" s="3">
        <v>16</v>
      </c>
      <c r="J41" s="4"/>
      <c r="K41" s="3">
        <v>3</v>
      </c>
      <c r="L41" s="4"/>
      <c r="M41" s="4"/>
      <c r="N41" s="4"/>
      <c r="O41" s="4"/>
      <c r="P41" s="4"/>
      <c r="Q41" s="4"/>
      <c r="R41" s="4"/>
    </row>
    <row r="42" spans="1:18" ht="12.75" x14ac:dyDescent="0.2">
      <c r="A42" s="1">
        <v>43136.342262685183</v>
      </c>
      <c r="B42" s="2">
        <v>43129</v>
      </c>
      <c r="C42" s="3" t="s">
        <v>12</v>
      </c>
      <c r="D42" s="3">
        <v>18</v>
      </c>
      <c r="E42" s="3">
        <v>3</v>
      </c>
      <c r="F42" s="3">
        <v>2</v>
      </c>
      <c r="G42" s="3">
        <v>23</v>
      </c>
      <c r="H42" s="3">
        <v>16</v>
      </c>
      <c r="I42" s="4"/>
      <c r="J42" s="4"/>
      <c r="K42" s="3">
        <v>3</v>
      </c>
      <c r="L42" s="4"/>
      <c r="M42" s="4"/>
      <c r="N42" s="4"/>
      <c r="O42" s="4"/>
      <c r="P42" s="4"/>
      <c r="Q42" s="4"/>
      <c r="R42" s="4"/>
    </row>
    <row r="43" spans="1:18" ht="12.75" x14ac:dyDescent="0.2">
      <c r="A43" s="1">
        <v>43136.350111979162</v>
      </c>
      <c r="B43" s="2">
        <v>43129</v>
      </c>
      <c r="C43" s="3" t="s">
        <v>16</v>
      </c>
      <c r="D43" s="3">
        <v>25</v>
      </c>
      <c r="E43" s="3">
        <v>4</v>
      </c>
      <c r="F43" s="3">
        <v>3</v>
      </c>
      <c r="G43" s="3">
        <v>18</v>
      </c>
      <c r="H43" s="3">
        <v>13</v>
      </c>
      <c r="I43" s="4"/>
      <c r="J43" s="4"/>
      <c r="K43" s="3">
        <v>3</v>
      </c>
      <c r="L43" s="4"/>
      <c r="M43" s="4"/>
      <c r="N43" s="4"/>
      <c r="O43" s="4"/>
      <c r="P43" s="4"/>
      <c r="Q43" s="4"/>
      <c r="R43" s="4"/>
    </row>
    <row r="44" spans="1:18" ht="12.75" x14ac:dyDescent="0.2">
      <c r="A44" s="6">
        <v>43158.665533159721</v>
      </c>
      <c r="B44" s="7">
        <v>43133</v>
      </c>
      <c r="C44" s="8" t="s">
        <v>12</v>
      </c>
      <c r="D44" s="8">
        <v>14</v>
      </c>
      <c r="E44" s="8">
        <v>1</v>
      </c>
      <c r="F44" s="8">
        <v>1</v>
      </c>
      <c r="G44" s="8">
        <v>17</v>
      </c>
      <c r="H44" s="9"/>
      <c r="I44" s="9"/>
      <c r="J44" s="8">
        <v>39</v>
      </c>
      <c r="K44" s="8">
        <v>2</v>
      </c>
      <c r="L44" s="8">
        <v>1</v>
      </c>
      <c r="M44" s="9"/>
      <c r="N44" s="9"/>
      <c r="O44" s="9"/>
      <c r="P44" s="9"/>
      <c r="Q44" s="9"/>
      <c r="R44" s="9"/>
    </row>
    <row r="45" spans="1:18" ht="12.75" x14ac:dyDescent="0.2">
      <c r="A45" s="6">
        <v>43158.664573194445</v>
      </c>
      <c r="B45" s="7">
        <v>43133</v>
      </c>
      <c r="C45" s="8" t="s">
        <v>16</v>
      </c>
      <c r="D45" s="8">
        <v>17</v>
      </c>
      <c r="E45" s="8">
        <v>2</v>
      </c>
      <c r="F45" s="8">
        <v>1</v>
      </c>
      <c r="G45" s="8">
        <v>19</v>
      </c>
      <c r="H45" s="9"/>
      <c r="I45" s="9"/>
      <c r="J45" s="8">
        <v>83</v>
      </c>
      <c r="K45" s="8">
        <v>3</v>
      </c>
      <c r="L45" s="8">
        <v>2</v>
      </c>
      <c r="M45" s="9"/>
      <c r="N45" s="9"/>
      <c r="O45" s="9"/>
      <c r="P45" s="9"/>
      <c r="Q45" s="9"/>
      <c r="R45" s="9"/>
    </row>
    <row r="46" spans="1:18" ht="12.75" x14ac:dyDescent="0.2">
      <c r="A46" s="6">
        <v>43172.552312557869</v>
      </c>
      <c r="B46" s="7">
        <v>43139</v>
      </c>
      <c r="C46" s="8" t="s">
        <v>17</v>
      </c>
      <c r="D46" s="8">
        <v>17</v>
      </c>
      <c r="E46" s="8">
        <v>12</v>
      </c>
      <c r="F46" s="8">
        <v>4</v>
      </c>
      <c r="G46" s="9"/>
      <c r="H46" s="8">
        <v>3</v>
      </c>
      <c r="I46" s="8">
        <v>2</v>
      </c>
      <c r="J46" s="8">
        <v>10</v>
      </c>
      <c r="K46" s="8">
        <v>9</v>
      </c>
      <c r="L46" s="8">
        <v>4</v>
      </c>
      <c r="M46" s="9"/>
      <c r="N46" s="9"/>
      <c r="O46" s="9"/>
      <c r="P46" s="9"/>
      <c r="Q46" s="9"/>
      <c r="R46" s="9"/>
    </row>
    <row r="47" spans="1:18" ht="12.75" x14ac:dyDescent="0.2">
      <c r="A47" s="6">
        <v>43172.544782800927</v>
      </c>
      <c r="B47" s="7">
        <v>43139</v>
      </c>
      <c r="C47" s="8" t="s">
        <v>12</v>
      </c>
      <c r="D47" s="8">
        <v>15</v>
      </c>
      <c r="E47" s="8">
        <v>14</v>
      </c>
      <c r="F47" s="8">
        <v>3</v>
      </c>
      <c r="G47" s="9"/>
      <c r="H47" s="8">
        <v>5</v>
      </c>
      <c r="I47" s="9"/>
      <c r="J47" s="8">
        <v>6</v>
      </c>
      <c r="K47" s="8">
        <v>6</v>
      </c>
      <c r="L47" s="8">
        <v>3</v>
      </c>
      <c r="M47" s="9"/>
      <c r="N47" s="9"/>
      <c r="O47" s="9"/>
      <c r="P47" s="9"/>
      <c r="Q47" s="9"/>
      <c r="R47" s="9"/>
    </row>
    <row r="48" spans="1:18" ht="12.75" x14ac:dyDescent="0.2">
      <c r="A48" s="6">
        <v>43172.556985625</v>
      </c>
      <c r="B48" s="7">
        <v>43139</v>
      </c>
      <c r="C48" s="8" t="s">
        <v>13</v>
      </c>
      <c r="D48" s="8">
        <v>7</v>
      </c>
      <c r="E48" s="8">
        <v>9</v>
      </c>
      <c r="F48" s="8">
        <v>1</v>
      </c>
      <c r="G48" s="9"/>
      <c r="H48" s="9"/>
      <c r="I48" s="9"/>
      <c r="J48" s="8">
        <v>6</v>
      </c>
      <c r="K48" s="8">
        <v>4</v>
      </c>
      <c r="L48" s="8">
        <v>2</v>
      </c>
      <c r="M48" s="9"/>
      <c r="N48" s="9"/>
      <c r="O48" s="9"/>
      <c r="P48" s="9"/>
      <c r="Q48" s="9"/>
      <c r="R48" s="9"/>
    </row>
    <row r="49" spans="1:18" ht="12.75" x14ac:dyDescent="0.2">
      <c r="A49" s="6">
        <v>43172.547071840279</v>
      </c>
      <c r="B49" s="7">
        <v>43139</v>
      </c>
      <c r="C49" s="8" t="s">
        <v>14</v>
      </c>
      <c r="D49" s="8">
        <v>13</v>
      </c>
      <c r="E49" s="8">
        <v>10</v>
      </c>
      <c r="F49" s="8">
        <v>1</v>
      </c>
      <c r="G49" s="9"/>
      <c r="H49" s="8">
        <v>3</v>
      </c>
      <c r="I49" s="9"/>
      <c r="J49" s="8">
        <v>5</v>
      </c>
      <c r="K49" s="8">
        <v>7</v>
      </c>
      <c r="L49" s="8">
        <v>5</v>
      </c>
      <c r="M49" s="9"/>
      <c r="N49" s="9"/>
      <c r="O49" s="9"/>
      <c r="P49" s="9"/>
      <c r="Q49" s="9"/>
      <c r="R49" s="9"/>
    </row>
    <row r="50" spans="1:18" ht="12.75" x14ac:dyDescent="0.2">
      <c r="A50" s="6">
        <v>43172.535015729169</v>
      </c>
      <c r="B50" s="7">
        <v>43139</v>
      </c>
      <c r="C50" s="8" t="s">
        <v>15</v>
      </c>
      <c r="D50" s="8">
        <v>20</v>
      </c>
      <c r="E50" s="8">
        <v>16</v>
      </c>
      <c r="F50" s="8">
        <v>4</v>
      </c>
      <c r="G50" s="9"/>
      <c r="H50" s="8">
        <v>3</v>
      </c>
      <c r="I50" s="8">
        <v>2</v>
      </c>
      <c r="J50" s="8">
        <v>7</v>
      </c>
      <c r="K50" s="8">
        <v>10</v>
      </c>
      <c r="L50" s="8">
        <v>6</v>
      </c>
      <c r="M50" s="9"/>
      <c r="N50" s="9"/>
      <c r="O50" s="9"/>
      <c r="P50" s="9"/>
      <c r="Q50" s="9"/>
      <c r="R50" s="9"/>
    </row>
    <row r="51" spans="1:18" ht="12.75" x14ac:dyDescent="0.2">
      <c r="A51" s="10">
        <v>43172.533301215277</v>
      </c>
      <c r="B51" s="11">
        <v>43139</v>
      </c>
      <c r="C51" s="12" t="s">
        <v>16</v>
      </c>
      <c r="D51" s="12">
        <v>16</v>
      </c>
      <c r="E51" s="12">
        <v>11</v>
      </c>
      <c r="F51" s="12">
        <v>2</v>
      </c>
      <c r="G51" s="13"/>
      <c r="H51" s="12">
        <v>4</v>
      </c>
      <c r="I51" s="12">
        <v>1</v>
      </c>
      <c r="J51" s="12">
        <v>10</v>
      </c>
      <c r="K51" s="12">
        <v>8</v>
      </c>
      <c r="L51" s="12">
        <v>3</v>
      </c>
      <c r="M51" s="13"/>
      <c r="N51" s="13"/>
      <c r="O51" s="13"/>
      <c r="P51" s="13"/>
      <c r="Q51" s="13"/>
      <c r="R51" s="13"/>
    </row>
    <row r="52" spans="1:18" ht="12.75" x14ac:dyDescent="0.2">
      <c r="A52" s="6">
        <v>43172.555525891206</v>
      </c>
      <c r="B52" s="7">
        <v>43139</v>
      </c>
      <c r="C52" s="8" t="s">
        <v>21</v>
      </c>
      <c r="D52" s="8">
        <v>12</v>
      </c>
      <c r="E52" s="8">
        <v>10</v>
      </c>
      <c r="F52" s="8">
        <v>4</v>
      </c>
      <c r="G52" s="9"/>
      <c r="H52" s="8">
        <v>1</v>
      </c>
      <c r="I52" s="8">
        <v>1</v>
      </c>
      <c r="J52" s="8">
        <v>6</v>
      </c>
      <c r="K52" s="8">
        <v>6</v>
      </c>
      <c r="L52" s="8">
        <v>10</v>
      </c>
      <c r="M52" s="9"/>
      <c r="N52" s="9"/>
      <c r="O52" s="9"/>
      <c r="P52" s="9"/>
      <c r="Q52" s="9"/>
      <c r="R52" s="9"/>
    </row>
    <row r="53" spans="1:18" ht="12.75" x14ac:dyDescent="0.2">
      <c r="A53" s="6">
        <v>43172.593428229171</v>
      </c>
      <c r="B53" s="7">
        <v>43143</v>
      </c>
      <c r="C53" s="8" t="s">
        <v>15</v>
      </c>
      <c r="D53" s="8">
        <v>7</v>
      </c>
      <c r="E53" s="8">
        <v>1</v>
      </c>
      <c r="F53" s="8">
        <v>2</v>
      </c>
      <c r="G53" s="8">
        <v>11</v>
      </c>
      <c r="H53" s="8">
        <v>3</v>
      </c>
      <c r="I53" s="9"/>
      <c r="J53" s="8">
        <v>16</v>
      </c>
      <c r="K53" s="8">
        <v>1</v>
      </c>
      <c r="L53" s="9"/>
      <c r="M53" s="9"/>
      <c r="N53" s="9"/>
      <c r="O53" s="9"/>
      <c r="P53" s="9"/>
      <c r="Q53" s="9"/>
      <c r="R53" s="9"/>
    </row>
    <row r="54" spans="1:18" ht="12.75" x14ac:dyDescent="0.2">
      <c r="A54" s="6">
        <v>43172.591131898153</v>
      </c>
      <c r="B54" s="7">
        <v>43143</v>
      </c>
      <c r="C54" s="8" t="s">
        <v>16</v>
      </c>
      <c r="D54" s="8">
        <v>32</v>
      </c>
      <c r="E54" s="8">
        <v>3</v>
      </c>
      <c r="F54" s="8">
        <v>7</v>
      </c>
      <c r="G54" s="8">
        <v>29</v>
      </c>
      <c r="H54" s="8">
        <v>10</v>
      </c>
      <c r="I54" s="9"/>
      <c r="J54" s="8">
        <v>120</v>
      </c>
      <c r="K54" s="8">
        <v>3</v>
      </c>
      <c r="L54" s="8">
        <v>6</v>
      </c>
      <c r="M54" s="9"/>
      <c r="N54" s="9"/>
      <c r="O54" s="9"/>
      <c r="P54" s="9"/>
      <c r="Q54" s="9"/>
      <c r="R54" s="9"/>
    </row>
    <row r="55" spans="1:18" ht="12.75" x14ac:dyDescent="0.2">
      <c r="A55" s="6">
        <v>43172.571365775468</v>
      </c>
      <c r="B55" s="7">
        <v>43145</v>
      </c>
      <c r="C55" s="8" t="s">
        <v>14</v>
      </c>
      <c r="D55" s="8">
        <v>13</v>
      </c>
      <c r="E55" s="8">
        <v>2</v>
      </c>
      <c r="F55" s="8">
        <v>1</v>
      </c>
      <c r="G55" s="8">
        <v>19</v>
      </c>
      <c r="H55" s="8">
        <v>5</v>
      </c>
      <c r="I55" s="9"/>
      <c r="J55" s="8">
        <v>16</v>
      </c>
      <c r="K55" s="8">
        <v>1</v>
      </c>
      <c r="L55" s="9"/>
      <c r="M55" s="9"/>
      <c r="N55" s="9"/>
      <c r="O55" s="9"/>
      <c r="P55" s="9"/>
      <c r="Q55" s="9"/>
      <c r="R55" s="9"/>
    </row>
    <row r="56" spans="1:18" ht="12.75" x14ac:dyDescent="0.2">
      <c r="A56" s="6">
        <v>43172.572855324077</v>
      </c>
      <c r="B56" s="7">
        <v>43145</v>
      </c>
      <c r="C56" s="8" t="s">
        <v>15</v>
      </c>
      <c r="D56" s="8">
        <v>23</v>
      </c>
      <c r="E56" s="8">
        <v>3</v>
      </c>
      <c r="F56" s="8">
        <v>2</v>
      </c>
      <c r="G56" s="8">
        <v>25</v>
      </c>
      <c r="H56" s="8">
        <v>1</v>
      </c>
      <c r="I56" s="9"/>
      <c r="J56" s="8">
        <v>5</v>
      </c>
      <c r="K56" s="8">
        <v>3</v>
      </c>
      <c r="L56" s="9"/>
      <c r="M56" s="9"/>
      <c r="N56" s="9"/>
      <c r="O56" s="9"/>
      <c r="P56" s="9"/>
      <c r="Q56" s="9"/>
      <c r="R56" s="9"/>
    </row>
    <row r="57" spans="1:18" ht="12.75" x14ac:dyDescent="0.2">
      <c r="A57" s="6">
        <v>43172.569138171297</v>
      </c>
      <c r="B57" s="7">
        <v>43145</v>
      </c>
      <c r="C57" s="8" t="s">
        <v>16</v>
      </c>
      <c r="D57" s="8">
        <v>16</v>
      </c>
      <c r="E57" s="8">
        <v>3</v>
      </c>
      <c r="F57" s="8">
        <v>6</v>
      </c>
      <c r="G57" s="8">
        <v>21</v>
      </c>
      <c r="H57" s="8">
        <v>35</v>
      </c>
      <c r="I57" s="8">
        <v>5</v>
      </c>
      <c r="J57" s="8">
        <v>80</v>
      </c>
      <c r="K57" s="8">
        <v>5</v>
      </c>
      <c r="L57" s="8">
        <v>4</v>
      </c>
      <c r="M57" s="9"/>
      <c r="N57" s="9"/>
      <c r="O57" s="9"/>
      <c r="P57" s="9"/>
      <c r="Q57" s="9"/>
      <c r="R57" s="9"/>
    </row>
    <row r="58" spans="1:18" ht="12.75" x14ac:dyDescent="0.2">
      <c r="A58" s="6">
        <v>43172.587616944445</v>
      </c>
      <c r="B58" s="7">
        <v>43146</v>
      </c>
      <c r="C58" s="8" t="s">
        <v>17</v>
      </c>
      <c r="D58" s="8">
        <v>8</v>
      </c>
      <c r="E58" s="8">
        <v>3</v>
      </c>
      <c r="F58" s="8">
        <v>2</v>
      </c>
      <c r="G58" s="8">
        <v>17</v>
      </c>
      <c r="H58" s="8">
        <v>11</v>
      </c>
      <c r="I58" s="9"/>
      <c r="J58" s="8">
        <v>32</v>
      </c>
      <c r="K58" s="8">
        <v>2</v>
      </c>
      <c r="L58" s="8">
        <v>3</v>
      </c>
      <c r="M58" s="9"/>
      <c r="N58" s="9"/>
      <c r="O58" s="9"/>
      <c r="P58" s="9"/>
      <c r="Q58" s="9"/>
      <c r="R58" s="9"/>
    </row>
    <row r="59" spans="1:18" ht="12.75" x14ac:dyDescent="0.2">
      <c r="A59" s="6">
        <v>43172.575105497686</v>
      </c>
      <c r="B59" s="7">
        <v>43146</v>
      </c>
      <c r="C59" s="8" t="s">
        <v>12</v>
      </c>
      <c r="D59" s="8">
        <v>44</v>
      </c>
      <c r="E59" s="8">
        <v>3</v>
      </c>
      <c r="F59" s="8">
        <v>8</v>
      </c>
      <c r="G59" s="8">
        <v>34</v>
      </c>
      <c r="H59" s="8">
        <v>3</v>
      </c>
      <c r="I59" s="9"/>
      <c r="J59" s="8">
        <v>19</v>
      </c>
      <c r="K59" s="8">
        <v>4</v>
      </c>
      <c r="L59" s="8">
        <v>6</v>
      </c>
      <c r="M59" s="9"/>
      <c r="N59" s="9"/>
      <c r="O59" s="9"/>
      <c r="P59" s="9"/>
      <c r="Q59" s="9"/>
      <c r="R59" s="9"/>
    </row>
    <row r="60" spans="1:18" ht="12.75" x14ac:dyDescent="0.2">
      <c r="A60" s="6">
        <v>43172.580188553242</v>
      </c>
      <c r="B60" s="7">
        <v>43146</v>
      </c>
      <c r="C60" s="8" t="s">
        <v>13</v>
      </c>
      <c r="D60" s="8">
        <v>4</v>
      </c>
      <c r="E60" s="8">
        <v>1</v>
      </c>
      <c r="F60" s="8">
        <v>1</v>
      </c>
      <c r="G60" s="8">
        <v>8</v>
      </c>
      <c r="H60" s="8">
        <v>2</v>
      </c>
      <c r="I60" s="9"/>
      <c r="J60" s="8">
        <v>4</v>
      </c>
      <c r="K60" s="9"/>
      <c r="L60" s="8">
        <v>1</v>
      </c>
      <c r="M60" s="9"/>
      <c r="N60" s="9"/>
      <c r="O60" s="9"/>
      <c r="P60" s="9"/>
      <c r="Q60" s="9"/>
      <c r="R60" s="9"/>
    </row>
    <row r="61" spans="1:18" ht="12.75" x14ac:dyDescent="0.2">
      <c r="A61" s="6">
        <v>43172.583546932874</v>
      </c>
      <c r="B61" s="7">
        <v>43146</v>
      </c>
      <c r="C61" s="8" t="s">
        <v>29</v>
      </c>
      <c r="D61" s="8">
        <v>14</v>
      </c>
      <c r="E61" s="9"/>
      <c r="F61" s="8">
        <v>2</v>
      </c>
      <c r="G61" s="8">
        <v>3</v>
      </c>
      <c r="H61" s="8">
        <v>8</v>
      </c>
      <c r="I61" s="9"/>
      <c r="J61" s="8">
        <v>4</v>
      </c>
      <c r="K61" s="8">
        <v>1</v>
      </c>
      <c r="L61" s="9"/>
      <c r="M61" s="9"/>
      <c r="N61" s="9"/>
      <c r="O61" s="9"/>
      <c r="P61" s="9"/>
      <c r="Q61" s="9"/>
      <c r="R61" s="9"/>
    </row>
    <row r="62" spans="1:18" ht="12.75" x14ac:dyDescent="0.2">
      <c r="A62" s="6">
        <v>43172.581635381939</v>
      </c>
      <c r="B62" s="7">
        <v>43146</v>
      </c>
      <c r="C62" s="8" t="s">
        <v>16</v>
      </c>
      <c r="D62" s="8">
        <v>16</v>
      </c>
      <c r="E62" s="8">
        <v>1</v>
      </c>
      <c r="F62" s="8">
        <v>1</v>
      </c>
      <c r="G62" s="9"/>
      <c r="H62" s="9"/>
      <c r="I62" s="9"/>
      <c r="J62" s="9"/>
      <c r="K62" s="8">
        <v>1</v>
      </c>
      <c r="L62" s="8">
        <v>2</v>
      </c>
      <c r="M62" s="9"/>
      <c r="N62" s="9"/>
      <c r="O62" s="9"/>
      <c r="P62" s="9"/>
      <c r="Q62" s="9"/>
      <c r="R62" s="9"/>
    </row>
    <row r="63" spans="1:18" ht="12.75" x14ac:dyDescent="0.2">
      <c r="A63" s="6">
        <v>43172.585539988431</v>
      </c>
      <c r="B63" s="7">
        <v>43146</v>
      </c>
      <c r="C63" s="8" t="s">
        <v>21</v>
      </c>
      <c r="D63" s="9"/>
      <c r="E63" s="8">
        <v>1</v>
      </c>
      <c r="F63" s="8">
        <v>1</v>
      </c>
      <c r="G63" s="8">
        <v>6</v>
      </c>
      <c r="H63" s="8">
        <v>2</v>
      </c>
      <c r="I63" s="9"/>
      <c r="J63" s="8">
        <v>6</v>
      </c>
      <c r="K63" s="9"/>
      <c r="L63" s="9"/>
      <c r="M63" s="9"/>
      <c r="N63" s="9"/>
      <c r="O63" s="9"/>
      <c r="P63" s="9"/>
      <c r="Q63" s="9"/>
      <c r="R63" s="9"/>
    </row>
    <row r="64" spans="1:18" ht="12.75" x14ac:dyDescent="0.2">
      <c r="A64" s="6">
        <v>43172.609282511577</v>
      </c>
      <c r="B64" s="7">
        <v>43150</v>
      </c>
      <c r="C64" s="8" t="s">
        <v>17</v>
      </c>
      <c r="D64" s="8">
        <v>9</v>
      </c>
      <c r="E64" s="8">
        <v>1</v>
      </c>
      <c r="F64" s="8">
        <v>4</v>
      </c>
      <c r="G64" s="8">
        <v>12</v>
      </c>
      <c r="H64" s="8">
        <v>4</v>
      </c>
      <c r="I64" s="9"/>
      <c r="J64" s="8">
        <v>19</v>
      </c>
      <c r="K64" s="8">
        <v>2</v>
      </c>
      <c r="L64" s="9"/>
      <c r="M64" s="9"/>
      <c r="N64" s="9"/>
      <c r="O64" s="9"/>
      <c r="P64" s="9"/>
      <c r="Q64" s="9"/>
      <c r="R64" s="9"/>
    </row>
    <row r="65" spans="1:18" ht="12.75" x14ac:dyDescent="0.2">
      <c r="A65" s="6">
        <v>43172.614891944446</v>
      </c>
      <c r="B65" s="7">
        <v>43150</v>
      </c>
      <c r="C65" s="8" t="s">
        <v>30</v>
      </c>
      <c r="D65" s="8">
        <v>6</v>
      </c>
      <c r="E65" s="8">
        <v>1</v>
      </c>
      <c r="F65" s="8">
        <v>1</v>
      </c>
      <c r="G65" s="8">
        <v>8</v>
      </c>
      <c r="H65" s="8">
        <v>6</v>
      </c>
      <c r="I65" s="9"/>
      <c r="J65" s="8">
        <v>46</v>
      </c>
      <c r="K65" s="8">
        <v>1</v>
      </c>
      <c r="L65" s="9"/>
      <c r="M65" s="9"/>
      <c r="N65" s="9"/>
      <c r="O65" s="9"/>
      <c r="P65" s="9"/>
      <c r="Q65" s="9"/>
      <c r="R65" s="9"/>
    </row>
    <row r="66" spans="1:18" ht="12.75" x14ac:dyDescent="0.2">
      <c r="A66" s="6">
        <v>43172.597921712964</v>
      </c>
      <c r="B66" s="7">
        <v>43150</v>
      </c>
      <c r="C66" s="8" t="s">
        <v>13</v>
      </c>
      <c r="D66" s="8">
        <v>4</v>
      </c>
      <c r="E66" s="8">
        <v>1</v>
      </c>
      <c r="F66" s="8">
        <v>1</v>
      </c>
      <c r="G66" s="8">
        <v>6</v>
      </c>
      <c r="H66" s="9"/>
      <c r="I66" s="9"/>
      <c r="J66" s="8">
        <v>3</v>
      </c>
      <c r="K66" s="8">
        <v>1</v>
      </c>
      <c r="L66" s="8">
        <v>1</v>
      </c>
      <c r="M66" s="9"/>
      <c r="N66" s="9"/>
      <c r="O66" s="9"/>
      <c r="P66" s="9"/>
      <c r="Q66" s="9"/>
      <c r="R66" s="9"/>
    </row>
    <row r="67" spans="1:18" ht="12.75" x14ac:dyDescent="0.2">
      <c r="A67" s="6">
        <v>43172.613114826388</v>
      </c>
      <c r="B67" s="7">
        <v>43150</v>
      </c>
      <c r="C67" s="8" t="s">
        <v>14</v>
      </c>
      <c r="D67" s="8">
        <v>8</v>
      </c>
      <c r="E67" s="8">
        <v>1</v>
      </c>
      <c r="F67" s="8">
        <v>1</v>
      </c>
      <c r="G67" s="8">
        <v>7</v>
      </c>
      <c r="H67" s="8">
        <v>4</v>
      </c>
      <c r="I67" s="9"/>
      <c r="J67" s="8">
        <v>8</v>
      </c>
      <c r="K67" s="8">
        <v>1</v>
      </c>
      <c r="L67" s="8">
        <v>1</v>
      </c>
      <c r="M67" s="9"/>
      <c r="N67" s="9"/>
      <c r="O67" s="9"/>
      <c r="P67" s="9"/>
      <c r="Q67" s="9"/>
      <c r="R67" s="9"/>
    </row>
    <row r="68" spans="1:18" ht="12.75" x14ac:dyDescent="0.2">
      <c r="A68" s="6">
        <v>43172.59605364583</v>
      </c>
      <c r="B68" s="7">
        <v>43150</v>
      </c>
      <c r="C68" s="8" t="s">
        <v>15</v>
      </c>
      <c r="D68" s="8">
        <v>12</v>
      </c>
      <c r="E68" s="8">
        <v>2</v>
      </c>
      <c r="F68" s="8">
        <v>2</v>
      </c>
      <c r="G68" s="8">
        <v>14</v>
      </c>
      <c r="H68" s="8">
        <v>3</v>
      </c>
      <c r="I68" s="9"/>
      <c r="J68" s="8">
        <v>9</v>
      </c>
      <c r="K68" s="8">
        <v>1</v>
      </c>
      <c r="L68" s="8">
        <v>1</v>
      </c>
      <c r="M68" s="9"/>
      <c r="N68" s="9"/>
      <c r="O68" s="9"/>
      <c r="P68" s="9"/>
      <c r="Q68" s="9"/>
      <c r="R68" s="9"/>
    </row>
    <row r="69" spans="1:18" ht="12.75" x14ac:dyDescent="0.2">
      <c r="A69" s="6">
        <v>43172.602357465279</v>
      </c>
      <c r="B69" s="7">
        <v>43150</v>
      </c>
      <c r="C69" s="8" t="s">
        <v>16</v>
      </c>
      <c r="D69" s="8">
        <v>54</v>
      </c>
      <c r="E69" s="8">
        <v>4</v>
      </c>
      <c r="F69" s="8">
        <v>4</v>
      </c>
      <c r="G69" s="8">
        <v>82</v>
      </c>
      <c r="H69" s="8">
        <v>14</v>
      </c>
      <c r="I69" s="9"/>
      <c r="J69" s="8">
        <v>82</v>
      </c>
      <c r="K69" s="8">
        <v>2</v>
      </c>
      <c r="L69" s="8">
        <v>8</v>
      </c>
      <c r="M69" s="9"/>
      <c r="N69" s="9"/>
      <c r="O69" s="9"/>
      <c r="P69" s="9"/>
      <c r="Q69" s="9"/>
      <c r="R69" s="9"/>
    </row>
    <row r="70" spans="1:18" ht="12.75" x14ac:dyDescent="0.2">
      <c r="A70" s="6">
        <v>43172.611098530091</v>
      </c>
      <c r="B70" s="7">
        <v>43150</v>
      </c>
      <c r="C70" s="8" t="s">
        <v>21</v>
      </c>
      <c r="D70" s="8">
        <v>7</v>
      </c>
      <c r="E70" s="8">
        <v>1</v>
      </c>
      <c r="F70" s="8">
        <v>1</v>
      </c>
      <c r="G70" s="8">
        <v>5</v>
      </c>
      <c r="H70" s="8">
        <v>1</v>
      </c>
      <c r="I70" s="9"/>
      <c r="J70" s="8">
        <v>3</v>
      </c>
      <c r="K70" s="8">
        <v>1</v>
      </c>
      <c r="L70" s="9"/>
      <c r="M70" s="9"/>
      <c r="N70" s="9"/>
      <c r="O70" s="9"/>
      <c r="P70" s="9"/>
      <c r="Q70" s="9"/>
      <c r="R70" s="9"/>
    </row>
    <row r="71" spans="1:18" ht="12.75" x14ac:dyDescent="0.2">
      <c r="A71" s="6">
        <v>43172.621975856484</v>
      </c>
      <c r="B71" s="7">
        <v>43152</v>
      </c>
      <c r="C71" s="8" t="s">
        <v>12</v>
      </c>
      <c r="D71" s="8">
        <v>17</v>
      </c>
      <c r="E71" s="8">
        <v>1</v>
      </c>
      <c r="F71" s="8">
        <v>1</v>
      </c>
      <c r="G71" s="8">
        <v>6</v>
      </c>
      <c r="H71" s="9"/>
      <c r="I71" s="9"/>
      <c r="J71" s="8">
        <v>3</v>
      </c>
      <c r="K71" s="8">
        <v>1</v>
      </c>
      <c r="L71" s="8">
        <v>1</v>
      </c>
      <c r="M71" s="9"/>
      <c r="N71" s="9"/>
      <c r="O71" s="9"/>
      <c r="P71" s="9"/>
      <c r="Q71" s="9"/>
      <c r="R71" s="9"/>
    </row>
    <row r="72" spans="1:18" ht="12.75" x14ac:dyDescent="0.2">
      <c r="A72" s="6">
        <v>43172.618738993056</v>
      </c>
      <c r="B72" s="7">
        <v>43152</v>
      </c>
      <c r="C72" s="8" t="s">
        <v>14</v>
      </c>
      <c r="D72" s="8">
        <v>5</v>
      </c>
      <c r="E72" s="8">
        <v>1</v>
      </c>
      <c r="F72" s="9"/>
      <c r="G72" s="8">
        <v>17</v>
      </c>
      <c r="H72" s="8">
        <v>1</v>
      </c>
      <c r="I72" s="9"/>
      <c r="J72" s="8">
        <v>1</v>
      </c>
      <c r="K72" s="9"/>
      <c r="L72" s="9"/>
      <c r="M72" s="9"/>
      <c r="N72" s="9"/>
      <c r="O72" s="9"/>
      <c r="P72" s="9"/>
      <c r="Q72" s="9"/>
      <c r="R72" s="9"/>
    </row>
    <row r="73" spans="1:18" ht="12.75" x14ac:dyDescent="0.2">
      <c r="A73" s="6">
        <v>43172.62061056713</v>
      </c>
      <c r="B73" s="7">
        <v>43152</v>
      </c>
      <c r="C73" s="8" t="s">
        <v>15</v>
      </c>
      <c r="D73" s="8">
        <v>13</v>
      </c>
      <c r="E73" s="8">
        <v>1</v>
      </c>
      <c r="F73" s="8">
        <v>1</v>
      </c>
      <c r="G73" s="8">
        <v>8</v>
      </c>
      <c r="H73" s="9"/>
      <c r="I73" s="9"/>
      <c r="J73" s="8">
        <v>2</v>
      </c>
      <c r="K73" s="8">
        <v>1</v>
      </c>
      <c r="L73" s="9"/>
      <c r="M73" s="9"/>
      <c r="N73" s="9"/>
      <c r="O73" s="9"/>
      <c r="P73" s="9"/>
      <c r="Q73" s="9"/>
      <c r="R73" s="9"/>
    </row>
    <row r="74" spans="1:18" ht="12.75" x14ac:dyDescent="0.2">
      <c r="A74" s="6">
        <v>43172.617586238426</v>
      </c>
      <c r="B74" s="7">
        <v>43152</v>
      </c>
      <c r="C74" s="8" t="s">
        <v>16</v>
      </c>
      <c r="D74" s="8">
        <v>16</v>
      </c>
      <c r="E74" s="8">
        <v>2</v>
      </c>
      <c r="F74" s="8">
        <v>4</v>
      </c>
      <c r="G74" s="8">
        <v>14</v>
      </c>
      <c r="H74" s="8">
        <v>11</v>
      </c>
      <c r="I74" s="9"/>
      <c r="J74" s="8">
        <v>42</v>
      </c>
      <c r="K74" s="8">
        <v>3</v>
      </c>
      <c r="L74" s="8">
        <v>3</v>
      </c>
      <c r="M74" s="9"/>
      <c r="N74" s="9"/>
      <c r="O74" s="9"/>
      <c r="P74" s="9"/>
      <c r="Q74" s="9"/>
      <c r="R74" s="9"/>
    </row>
    <row r="75" spans="1:18" ht="12.75" x14ac:dyDescent="0.2">
      <c r="A75" s="6">
        <v>43172.62959109954</v>
      </c>
      <c r="B75" s="7">
        <v>43154</v>
      </c>
      <c r="C75" s="8" t="s">
        <v>17</v>
      </c>
      <c r="D75" s="8">
        <v>9</v>
      </c>
      <c r="E75" s="8">
        <v>1</v>
      </c>
      <c r="F75" s="8">
        <v>2</v>
      </c>
      <c r="G75" s="8">
        <v>10</v>
      </c>
      <c r="H75" s="8">
        <v>2</v>
      </c>
      <c r="I75" s="9"/>
      <c r="J75" s="8">
        <v>10</v>
      </c>
      <c r="K75" s="8">
        <v>1</v>
      </c>
      <c r="L75" s="9"/>
      <c r="M75" s="9"/>
      <c r="N75" s="9"/>
      <c r="O75" s="9"/>
      <c r="P75" s="9"/>
      <c r="Q75" s="9"/>
      <c r="R75" s="9"/>
    </row>
    <row r="76" spans="1:18" ht="12.75" x14ac:dyDescent="0.2">
      <c r="A76" s="6">
        <v>43172.6279683912</v>
      </c>
      <c r="B76" s="7">
        <v>43154</v>
      </c>
      <c r="C76" s="8" t="s">
        <v>30</v>
      </c>
      <c r="D76" s="8">
        <v>3</v>
      </c>
      <c r="E76" s="9"/>
      <c r="F76" s="8">
        <v>1</v>
      </c>
      <c r="G76" s="8">
        <v>6</v>
      </c>
      <c r="H76" s="9"/>
      <c r="I76" s="9"/>
      <c r="J76" s="8">
        <v>4</v>
      </c>
      <c r="K76" s="8">
        <v>1</v>
      </c>
      <c r="L76" s="9"/>
      <c r="M76" s="9"/>
      <c r="N76" s="9"/>
      <c r="O76" s="9"/>
      <c r="P76" s="9"/>
      <c r="Q76" s="9"/>
      <c r="R76" s="9"/>
    </row>
    <row r="77" spans="1:18" ht="12.75" x14ac:dyDescent="0.2">
      <c r="A77" s="6">
        <v>43172.625796655091</v>
      </c>
      <c r="B77" s="7">
        <v>43154</v>
      </c>
      <c r="C77" s="8" t="s">
        <v>12</v>
      </c>
      <c r="D77" s="8">
        <v>6</v>
      </c>
      <c r="E77" s="8">
        <v>1</v>
      </c>
      <c r="F77" s="8">
        <v>2</v>
      </c>
      <c r="G77" s="8">
        <v>12</v>
      </c>
      <c r="H77" s="9"/>
      <c r="I77" s="9"/>
      <c r="J77" s="8">
        <v>14</v>
      </c>
      <c r="K77" s="8">
        <v>1</v>
      </c>
      <c r="L77" s="9"/>
      <c r="M77" s="9"/>
      <c r="N77" s="9"/>
      <c r="O77" s="9"/>
      <c r="P77" s="9"/>
      <c r="Q77" s="9"/>
      <c r="R77" s="9"/>
    </row>
    <row r="78" spans="1:18" ht="12.75" x14ac:dyDescent="0.2">
      <c r="A78" s="6">
        <v>43172.624221585647</v>
      </c>
      <c r="B78" s="7">
        <v>43154</v>
      </c>
      <c r="C78" s="8" t="s">
        <v>14</v>
      </c>
      <c r="D78" s="8">
        <v>4</v>
      </c>
      <c r="E78" s="8">
        <v>1</v>
      </c>
      <c r="F78" s="8">
        <v>1</v>
      </c>
      <c r="G78" s="8">
        <v>9</v>
      </c>
      <c r="H78" s="9"/>
      <c r="I78" s="9"/>
      <c r="J78" s="9"/>
      <c r="K78" s="8">
        <v>1</v>
      </c>
      <c r="L78" s="9"/>
      <c r="M78" s="9"/>
      <c r="N78" s="9"/>
      <c r="O78" s="9"/>
      <c r="P78" s="9"/>
      <c r="Q78" s="9"/>
      <c r="R78" s="9"/>
    </row>
    <row r="79" spans="1:18" ht="12.75" x14ac:dyDescent="0.2">
      <c r="A79" s="6">
        <v>43172.626770011571</v>
      </c>
      <c r="B79" s="7">
        <v>43154</v>
      </c>
      <c r="C79" s="8" t="s">
        <v>15</v>
      </c>
      <c r="D79" s="8">
        <v>7</v>
      </c>
      <c r="E79" s="9"/>
      <c r="F79" s="8">
        <v>2</v>
      </c>
      <c r="G79" s="8">
        <v>5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ht="12.75" x14ac:dyDescent="0.2">
      <c r="A80" s="6">
        <v>43172.623223599541</v>
      </c>
      <c r="B80" s="7">
        <v>43154</v>
      </c>
      <c r="C80" s="8" t="s">
        <v>16</v>
      </c>
      <c r="D80" s="8">
        <v>12</v>
      </c>
      <c r="E80" s="8">
        <v>2</v>
      </c>
      <c r="F80" s="8">
        <v>4</v>
      </c>
      <c r="G80" s="8">
        <v>16</v>
      </c>
      <c r="H80" s="9"/>
      <c r="I80" s="9"/>
      <c r="J80" s="8">
        <v>5</v>
      </c>
      <c r="K80" s="8">
        <v>2</v>
      </c>
      <c r="L80" s="8">
        <v>2</v>
      </c>
      <c r="M80" s="9"/>
      <c r="N80" s="9"/>
      <c r="O80" s="9"/>
      <c r="P80" s="9"/>
      <c r="Q80" s="9"/>
      <c r="R80" s="9"/>
    </row>
    <row r="81" spans="1:18" ht="12.75" x14ac:dyDescent="0.2">
      <c r="A81" s="6">
        <v>43158.64291170139</v>
      </c>
      <c r="B81" s="7">
        <v>43157</v>
      </c>
      <c r="C81" s="8" t="s">
        <v>17</v>
      </c>
      <c r="D81" s="8">
        <v>10</v>
      </c>
      <c r="E81" s="8">
        <v>6</v>
      </c>
      <c r="F81" s="9"/>
      <c r="G81" s="8">
        <v>14</v>
      </c>
      <c r="H81" s="9"/>
      <c r="I81" s="9"/>
      <c r="J81" s="8">
        <v>8</v>
      </c>
      <c r="K81" s="9"/>
      <c r="L81" s="8">
        <v>1</v>
      </c>
      <c r="M81" s="9"/>
      <c r="N81" s="9"/>
      <c r="O81" s="9"/>
      <c r="P81" s="9"/>
      <c r="Q81" s="9"/>
      <c r="R81" s="9"/>
    </row>
    <row r="82" spans="1:18" ht="12.75" x14ac:dyDescent="0.2">
      <c r="A82" s="6">
        <v>43158.64640456019</v>
      </c>
      <c r="B82" s="7">
        <v>43157</v>
      </c>
      <c r="C82" s="8" t="s">
        <v>30</v>
      </c>
      <c r="D82" s="8">
        <v>7</v>
      </c>
      <c r="E82" s="8">
        <v>1</v>
      </c>
      <c r="F82" s="8">
        <v>3</v>
      </c>
      <c r="G82" s="8">
        <v>6</v>
      </c>
      <c r="H82" s="9"/>
      <c r="I82" s="9"/>
      <c r="J82" s="8">
        <v>4</v>
      </c>
      <c r="K82" s="8">
        <v>1</v>
      </c>
      <c r="L82" s="9"/>
      <c r="M82" s="9"/>
      <c r="N82" s="9"/>
      <c r="O82" s="9"/>
      <c r="P82" s="9"/>
      <c r="Q82" s="9"/>
      <c r="R82" s="9"/>
    </row>
    <row r="83" spans="1:18" ht="12.75" x14ac:dyDescent="0.2">
      <c r="A83" s="6">
        <v>43158.644200694442</v>
      </c>
      <c r="B83" s="7">
        <v>43157</v>
      </c>
      <c r="C83" s="8" t="s">
        <v>12</v>
      </c>
      <c r="D83" s="8">
        <v>16</v>
      </c>
      <c r="E83" s="8">
        <v>8</v>
      </c>
      <c r="F83" s="9"/>
      <c r="G83" s="8">
        <v>21</v>
      </c>
      <c r="H83" s="9"/>
      <c r="I83" s="9"/>
      <c r="J83" s="8">
        <v>13</v>
      </c>
      <c r="K83" s="9"/>
      <c r="L83" s="8">
        <v>8</v>
      </c>
      <c r="M83" s="9"/>
      <c r="N83" s="9"/>
      <c r="O83" s="9"/>
      <c r="P83" s="9"/>
      <c r="Q83" s="9"/>
      <c r="R83" s="9"/>
    </row>
    <row r="84" spans="1:18" ht="12.75" x14ac:dyDescent="0.2">
      <c r="A84" s="6">
        <v>43158.641917604167</v>
      </c>
      <c r="B84" s="7">
        <v>43157</v>
      </c>
      <c r="C84" s="8" t="s">
        <v>14</v>
      </c>
      <c r="D84" s="8">
        <v>10</v>
      </c>
      <c r="E84" s="8">
        <v>4</v>
      </c>
      <c r="F84" s="9"/>
      <c r="G84" s="8">
        <v>8</v>
      </c>
      <c r="H84" s="9"/>
      <c r="I84" s="9"/>
      <c r="J84" s="8">
        <v>11</v>
      </c>
      <c r="K84" s="8">
        <v>4</v>
      </c>
      <c r="L84" s="9"/>
      <c r="M84" s="9"/>
      <c r="N84" s="9"/>
      <c r="O84" s="9"/>
      <c r="P84" s="9"/>
      <c r="Q84" s="9"/>
      <c r="R84" s="9"/>
    </row>
    <row r="85" spans="1:18" ht="12.75" x14ac:dyDescent="0.2">
      <c r="A85" s="6">
        <v>43158.644829571756</v>
      </c>
      <c r="B85" s="7">
        <v>43157</v>
      </c>
      <c r="C85" s="8" t="s">
        <v>15</v>
      </c>
      <c r="D85" s="8">
        <v>10</v>
      </c>
      <c r="E85" s="8">
        <v>5</v>
      </c>
      <c r="F85" s="9"/>
      <c r="G85" s="8">
        <v>8</v>
      </c>
      <c r="H85" s="9"/>
      <c r="I85" s="9"/>
      <c r="J85" s="8">
        <v>21</v>
      </c>
      <c r="K85" s="9"/>
      <c r="L85" s="9"/>
      <c r="M85" s="9"/>
      <c r="N85" s="9"/>
      <c r="O85" s="9"/>
      <c r="P85" s="9"/>
      <c r="Q85" s="9"/>
      <c r="R85" s="9"/>
    </row>
    <row r="86" spans="1:18" ht="12.75" x14ac:dyDescent="0.2">
      <c r="A86" s="6">
        <v>43158.641099756947</v>
      </c>
      <c r="B86" s="7">
        <v>43157</v>
      </c>
      <c r="C86" s="8" t="s">
        <v>16</v>
      </c>
      <c r="D86" s="8">
        <v>51</v>
      </c>
      <c r="E86" s="8">
        <v>11</v>
      </c>
      <c r="F86" s="9"/>
      <c r="G86" s="8">
        <v>40</v>
      </c>
      <c r="H86" s="9"/>
      <c r="I86" s="9"/>
      <c r="J86" s="8">
        <v>71</v>
      </c>
      <c r="K86" s="9"/>
      <c r="L86" s="8">
        <v>6</v>
      </c>
      <c r="M86" s="9"/>
      <c r="N86" s="9"/>
      <c r="O86" s="9"/>
      <c r="P86" s="9"/>
      <c r="Q86" s="9"/>
      <c r="R86" s="9"/>
    </row>
    <row r="87" spans="1:18" ht="12.75" x14ac:dyDescent="0.2">
      <c r="A87" s="6">
        <v>43158.643655486114</v>
      </c>
      <c r="B87" s="7">
        <v>43157</v>
      </c>
      <c r="C87" s="8" t="s">
        <v>21</v>
      </c>
      <c r="D87" s="8">
        <v>3</v>
      </c>
      <c r="E87" s="8">
        <v>3</v>
      </c>
      <c r="F87" s="9"/>
      <c r="G87" s="8">
        <v>4</v>
      </c>
      <c r="H87" s="9"/>
      <c r="I87" s="9"/>
      <c r="J87" s="8">
        <v>1</v>
      </c>
      <c r="K87" s="9"/>
      <c r="L87" s="9"/>
      <c r="M87" s="9"/>
      <c r="N87" s="9"/>
      <c r="O87" s="9"/>
      <c r="P87" s="9"/>
      <c r="Q87" s="9"/>
      <c r="R87" s="9"/>
    </row>
    <row r="88" spans="1:18" ht="12.75" x14ac:dyDescent="0.2">
      <c r="A88" s="10">
        <v>43173.660042615738</v>
      </c>
      <c r="B88" s="11">
        <v>43160</v>
      </c>
      <c r="C88" s="12" t="s">
        <v>12</v>
      </c>
      <c r="D88" s="12">
        <v>16</v>
      </c>
      <c r="E88" s="13"/>
      <c r="F88" s="12">
        <v>3</v>
      </c>
      <c r="G88" s="13"/>
      <c r="H88" s="13"/>
      <c r="I88" s="13"/>
      <c r="J88" s="12">
        <v>10</v>
      </c>
      <c r="K88" s="12">
        <v>15</v>
      </c>
      <c r="L88" s="12">
        <v>16</v>
      </c>
      <c r="M88" s="13"/>
      <c r="N88" s="13"/>
      <c r="O88" s="13"/>
      <c r="P88" s="13"/>
      <c r="Q88" s="13"/>
      <c r="R88" s="13"/>
    </row>
    <row r="89" spans="1:18" ht="12.75" x14ac:dyDescent="0.2">
      <c r="A89" s="10">
        <v>43173.661070127317</v>
      </c>
      <c r="B89" s="11">
        <v>43160</v>
      </c>
      <c r="C89" s="12" t="s">
        <v>15</v>
      </c>
      <c r="D89" s="12">
        <v>11</v>
      </c>
      <c r="E89" s="13"/>
      <c r="F89" s="12">
        <v>2</v>
      </c>
      <c r="G89" s="12">
        <v>7</v>
      </c>
      <c r="H89" s="12">
        <v>12</v>
      </c>
      <c r="I89" s="13"/>
      <c r="J89" s="13"/>
      <c r="K89" s="12">
        <v>14</v>
      </c>
      <c r="L89" s="12">
        <v>12</v>
      </c>
      <c r="M89" s="13"/>
      <c r="N89" s="13"/>
      <c r="O89" s="13"/>
      <c r="P89" s="13"/>
      <c r="Q89" s="13"/>
      <c r="R89" s="13"/>
    </row>
    <row r="90" spans="1:18" ht="12.75" x14ac:dyDescent="0.2">
      <c r="A90" s="10">
        <v>43173.662198831022</v>
      </c>
      <c r="B90" s="11">
        <v>43164</v>
      </c>
      <c r="C90" s="12" t="s">
        <v>12</v>
      </c>
      <c r="D90" s="12">
        <v>13</v>
      </c>
      <c r="E90" s="13"/>
      <c r="F90" s="12">
        <v>2</v>
      </c>
      <c r="G90" s="12">
        <v>18</v>
      </c>
      <c r="H90" s="13"/>
      <c r="I90" s="13"/>
      <c r="J90" s="12">
        <v>15</v>
      </c>
      <c r="K90" s="12">
        <v>8</v>
      </c>
      <c r="L90" s="12">
        <v>4</v>
      </c>
      <c r="M90" s="13"/>
      <c r="N90" s="13"/>
      <c r="O90" s="13"/>
      <c r="P90" s="13"/>
      <c r="Q90" s="13"/>
      <c r="R90" s="13"/>
    </row>
    <row r="91" spans="1:18" ht="12.75" x14ac:dyDescent="0.2">
      <c r="A91" s="10">
        <v>43173.663754374997</v>
      </c>
      <c r="B91" s="11">
        <v>43164</v>
      </c>
      <c r="C91" s="12" t="s">
        <v>15</v>
      </c>
      <c r="D91" s="12">
        <v>11</v>
      </c>
      <c r="E91" s="13"/>
      <c r="F91" s="12">
        <v>4</v>
      </c>
      <c r="G91" s="12">
        <v>16</v>
      </c>
      <c r="H91" s="13"/>
      <c r="I91" s="13"/>
      <c r="J91" s="12">
        <v>10</v>
      </c>
      <c r="K91" s="12">
        <v>11</v>
      </c>
      <c r="L91" s="12">
        <v>5</v>
      </c>
      <c r="M91" s="13"/>
      <c r="N91" s="13"/>
      <c r="O91" s="13"/>
      <c r="P91" s="13"/>
      <c r="Q91" s="13"/>
      <c r="R91" s="13"/>
    </row>
    <row r="92" spans="1:18" ht="12.75" x14ac:dyDescent="0.2">
      <c r="A92" s="10">
        <v>43174.494358148149</v>
      </c>
      <c r="B92" s="11">
        <v>43164</v>
      </c>
      <c r="C92" s="12" t="s">
        <v>15</v>
      </c>
      <c r="D92" s="12">
        <v>6.8</v>
      </c>
      <c r="E92" s="12">
        <v>3</v>
      </c>
      <c r="F92" s="12">
        <v>1.8</v>
      </c>
      <c r="G92" s="12">
        <v>5.5</v>
      </c>
      <c r="H92" s="12">
        <v>4</v>
      </c>
      <c r="I92" s="13"/>
      <c r="J92" s="13"/>
      <c r="K92" s="12">
        <v>3.5</v>
      </c>
      <c r="L92" s="12">
        <v>9.6</v>
      </c>
      <c r="M92" s="13"/>
      <c r="N92" s="13"/>
      <c r="O92" s="13"/>
      <c r="P92" s="13"/>
      <c r="Q92" s="13"/>
      <c r="R92" s="13"/>
    </row>
    <row r="93" spans="1:18" ht="12.75" x14ac:dyDescent="0.2">
      <c r="A93" s="10">
        <v>43166.352995844907</v>
      </c>
      <c r="B93" s="11">
        <v>43165</v>
      </c>
      <c r="C93" s="12" t="s">
        <v>12</v>
      </c>
      <c r="D93" s="12">
        <v>9</v>
      </c>
      <c r="E93" s="13"/>
      <c r="F93" s="13"/>
      <c r="G93" s="12">
        <v>15</v>
      </c>
      <c r="H93" s="13"/>
      <c r="I93" s="13"/>
      <c r="J93" s="13"/>
      <c r="K93" s="12">
        <v>3</v>
      </c>
      <c r="L93" s="12">
        <v>1</v>
      </c>
      <c r="M93" s="13"/>
      <c r="N93" s="13"/>
      <c r="O93" s="13"/>
      <c r="P93" s="13"/>
      <c r="Q93" s="13"/>
      <c r="R93" s="13"/>
    </row>
    <row r="94" spans="1:18" ht="12.75" x14ac:dyDescent="0.2">
      <c r="A94" s="10">
        <v>43166.344623912039</v>
      </c>
      <c r="B94" s="11">
        <v>43166</v>
      </c>
      <c r="C94" s="12" t="s">
        <v>30</v>
      </c>
      <c r="D94" s="12">
        <v>9</v>
      </c>
      <c r="E94" s="13"/>
      <c r="F94" s="12">
        <v>1</v>
      </c>
      <c r="G94" s="12">
        <v>15</v>
      </c>
      <c r="H94" s="13"/>
      <c r="I94" s="13"/>
      <c r="J94" s="12">
        <v>12</v>
      </c>
      <c r="K94" s="12">
        <v>1</v>
      </c>
      <c r="L94" s="13"/>
      <c r="M94" s="13"/>
      <c r="N94" s="13"/>
      <c r="O94" s="13"/>
      <c r="P94" s="13"/>
      <c r="Q94" s="13"/>
      <c r="R94" s="13"/>
    </row>
    <row r="95" spans="1:18" ht="12.75" x14ac:dyDescent="0.2">
      <c r="A95" s="10">
        <v>43166.353642499998</v>
      </c>
      <c r="B95" s="11">
        <v>43166</v>
      </c>
      <c r="C95" s="12" t="s">
        <v>29</v>
      </c>
      <c r="D95" s="12">
        <v>9</v>
      </c>
      <c r="E95" s="13"/>
      <c r="F95" s="13"/>
      <c r="G95" s="12">
        <v>3</v>
      </c>
      <c r="H95" s="12">
        <v>7</v>
      </c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ht="12.75" x14ac:dyDescent="0.2">
      <c r="A96" s="10">
        <v>43166.345350358795</v>
      </c>
      <c r="B96" s="11">
        <v>43166</v>
      </c>
      <c r="C96" s="12" t="s">
        <v>16</v>
      </c>
      <c r="D96" s="12">
        <v>6</v>
      </c>
      <c r="E96" s="12">
        <v>1</v>
      </c>
      <c r="F96" s="12">
        <v>1</v>
      </c>
      <c r="G96" s="12">
        <v>13</v>
      </c>
      <c r="H96" s="13"/>
      <c r="I96" s="13"/>
      <c r="J96" s="12">
        <v>21</v>
      </c>
      <c r="K96" s="12">
        <v>2</v>
      </c>
      <c r="L96" s="13"/>
      <c r="M96" s="13"/>
      <c r="N96" s="13"/>
      <c r="O96" s="13"/>
      <c r="P96" s="13"/>
      <c r="Q96" s="13"/>
      <c r="R96" s="13"/>
    </row>
    <row r="97" spans="1:18" ht="12.75" x14ac:dyDescent="0.2">
      <c r="A97" s="10">
        <v>43173.66574030093</v>
      </c>
      <c r="B97" s="11">
        <v>43168</v>
      </c>
      <c r="C97" s="12" t="s">
        <v>30</v>
      </c>
      <c r="D97" s="12">
        <v>7.02</v>
      </c>
      <c r="E97" s="13"/>
      <c r="F97" s="13"/>
      <c r="G97" s="12">
        <v>10.029999999999999</v>
      </c>
      <c r="H97" s="13"/>
      <c r="I97" s="13"/>
      <c r="J97" s="12">
        <v>6.09</v>
      </c>
      <c r="K97" s="12">
        <v>2.02</v>
      </c>
      <c r="L97" s="12">
        <v>3.02</v>
      </c>
      <c r="M97" s="13"/>
      <c r="N97" s="13"/>
      <c r="O97" s="13"/>
      <c r="P97" s="13"/>
      <c r="Q97" s="13"/>
      <c r="R97" s="13"/>
    </row>
    <row r="98" spans="1:18" ht="12.75" x14ac:dyDescent="0.2">
      <c r="A98" s="10">
        <v>43173.664448460651</v>
      </c>
      <c r="B98" s="11">
        <v>43168</v>
      </c>
      <c r="C98" s="12" t="s">
        <v>12</v>
      </c>
      <c r="D98" s="12">
        <v>11.07</v>
      </c>
      <c r="E98" s="12">
        <v>2.0099999999999998</v>
      </c>
      <c r="F98" s="12">
        <v>2</v>
      </c>
      <c r="G98" s="12">
        <v>12.09</v>
      </c>
      <c r="H98" s="12">
        <v>50.03</v>
      </c>
      <c r="I98" s="13"/>
      <c r="J98" s="13"/>
      <c r="K98" s="12">
        <v>2</v>
      </c>
      <c r="L98" s="12">
        <v>5.08</v>
      </c>
      <c r="M98" s="13"/>
      <c r="N98" s="13"/>
      <c r="O98" s="13"/>
      <c r="P98" s="13"/>
      <c r="Q98" s="13"/>
      <c r="R98" s="13"/>
    </row>
    <row r="99" spans="1:18" ht="12.75" x14ac:dyDescent="0.2">
      <c r="A99" s="10">
        <v>43173.66502857639</v>
      </c>
      <c r="B99" s="11">
        <v>43168</v>
      </c>
      <c r="C99" s="12" t="s">
        <v>15</v>
      </c>
      <c r="D99" s="12">
        <v>9.0299999999999994</v>
      </c>
      <c r="E99" s="12">
        <v>2.02</v>
      </c>
      <c r="F99" s="12">
        <v>2.02</v>
      </c>
      <c r="G99" s="12">
        <v>12.08</v>
      </c>
      <c r="H99" s="13"/>
      <c r="I99" s="13"/>
      <c r="J99" s="12">
        <v>7.02</v>
      </c>
      <c r="K99" s="12">
        <v>2.0099999999999998</v>
      </c>
      <c r="L99" s="12">
        <v>3.02</v>
      </c>
      <c r="M99" s="13"/>
      <c r="N99" s="13"/>
      <c r="O99" s="13"/>
      <c r="P99" s="13"/>
      <c r="Q99" s="13"/>
      <c r="R99" s="13"/>
    </row>
    <row r="100" spans="1:18" ht="12.75" x14ac:dyDescent="0.2">
      <c r="A100" s="10">
        <v>43173.675043993055</v>
      </c>
      <c r="B100" s="11">
        <v>43170</v>
      </c>
      <c r="C100" s="12" t="s">
        <v>12</v>
      </c>
      <c r="D100" s="12">
        <v>23</v>
      </c>
      <c r="E100" s="13"/>
      <c r="F100" s="12">
        <v>2.8</v>
      </c>
      <c r="G100" s="12">
        <v>34</v>
      </c>
      <c r="H100" s="12">
        <v>29</v>
      </c>
      <c r="I100" s="13"/>
      <c r="J100" s="13"/>
      <c r="K100" s="12">
        <v>14.5</v>
      </c>
      <c r="L100" s="12">
        <v>16.7</v>
      </c>
      <c r="M100" s="13"/>
      <c r="N100" s="13"/>
      <c r="O100" s="13"/>
      <c r="P100" s="13"/>
      <c r="Q100" s="13"/>
      <c r="R100" s="13"/>
    </row>
    <row r="101" spans="1:18" ht="12.75" x14ac:dyDescent="0.2">
      <c r="A101" s="10">
        <v>43173.672009155096</v>
      </c>
      <c r="B101" s="11">
        <v>43170</v>
      </c>
      <c r="C101" s="12" t="s">
        <v>16</v>
      </c>
      <c r="D101" s="12">
        <v>24.6</v>
      </c>
      <c r="E101" s="13"/>
      <c r="F101" s="12">
        <v>2.8</v>
      </c>
      <c r="G101" s="12">
        <v>22.5</v>
      </c>
      <c r="H101" s="12">
        <v>19</v>
      </c>
      <c r="I101" s="13"/>
      <c r="J101" s="13"/>
      <c r="K101" s="12">
        <v>10.8</v>
      </c>
      <c r="L101" s="12">
        <v>16.5</v>
      </c>
      <c r="M101" s="13"/>
      <c r="N101" s="13"/>
      <c r="O101" s="13"/>
      <c r="P101" s="13"/>
      <c r="Q101" s="13"/>
      <c r="R101" s="13"/>
    </row>
    <row r="102" spans="1:18" ht="12.75" x14ac:dyDescent="0.2">
      <c r="A102" s="10">
        <v>43173.669133194446</v>
      </c>
      <c r="B102" s="11">
        <v>43170</v>
      </c>
      <c r="C102" s="12" t="s">
        <v>21</v>
      </c>
      <c r="D102" s="12">
        <v>29</v>
      </c>
      <c r="E102" s="13"/>
      <c r="F102" s="12">
        <v>2.5</v>
      </c>
      <c r="G102" s="12">
        <v>18</v>
      </c>
      <c r="H102" s="12">
        <v>0.5</v>
      </c>
      <c r="I102" s="13"/>
      <c r="J102" s="13"/>
      <c r="K102" s="12">
        <v>9</v>
      </c>
      <c r="L102" s="12">
        <v>14</v>
      </c>
      <c r="M102" s="13"/>
      <c r="N102" s="13"/>
      <c r="O102" s="13"/>
      <c r="P102" s="13"/>
      <c r="Q102" s="13"/>
      <c r="R102" s="13"/>
    </row>
    <row r="103" spans="1:18" ht="12.75" x14ac:dyDescent="0.2">
      <c r="A103" s="10">
        <v>43173.658189050926</v>
      </c>
      <c r="B103" s="11">
        <v>43173</v>
      </c>
      <c r="C103" s="12" t="s">
        <v>30</v>
      </c>
      <c r="D103" s="12">
        <v>6.04</v>
      </c>
      <c r="E103" s="12">
        <v>1.01</v>
      </c>
      <c r="F103" s="12">
        <v>2.04</v>
      </c>
      <c r="G103" s="12">
        <v>9.02</v>
      </c>
      <c r="H103" s="12">
        <v>2.0299999999999998</v>
      </c>
      <c r="I103" s="13"/>
      <c r="J103" s="12">
        <v>5.08</v>
      </c>
      <c r="K103" s="12">
        <v>1.01</v>
      </c>
      <c r="L103" s="13"/>
      <c r="M103" s="13"/>
      <c r="N103" s="13"/>
      <c r="O103" s="13"/>
      <c r="P103" s="13"/>
      <c r="Q103" s="13"/>
      <c r="R103" s="13"/>
    </row>
    <row r="104" spans="1:18" ht="12.75" x14ac:dyDescent="0.2">
      <c r="A104" s="10">
        <v>43173.656526342587</v>
      </c>
      <c r="B104" s="11">
        <v>43173</v>
      </c>
      <c r="C104" s="12" t="s">
        <v>12</v>
      </c>
      <c r="D104" s="12">
        <v>9.06</v>
      </c>
      <c r="E104" s="12">
        <v>1.02</v>
      </c>
      <c r="F104" s="12">
        <v>2.09</v>
      </c>
      <c r="G104" s="12">
        <v>13.02</v>
      </c>
      <c r="H104" s="12">
        <v>1.02</v>
      </c>
      <c r="I104" s="13"/>
      <c r="J104" s="12">
        <v>16</v>
      </c>
      <c r="K104" s="12">
        <v>2.0499999999999998</v>
      </c>
      <c r="L104" s="13"/>
      <c r="M104" s="13"/>
      <c r="N104" s="13"/>
      <c r="O104" s="13"/>
      <c r="P104" s="13"/>
      <c r="Q104" s="13"/>
      <c r="R104" s="13"/>
    </row>
    <row r="105" spans="1:18" ht="12.75" x14ac:dyDescent="0.2">
      <c r="A105" s="10">
        <v>43173.653959247684</v>
      </c>
      <c r="B105" s="11">
        <v>43173</v>
      </c>
      <c r="C105" s="12" t="s">
        <v>14</v>
      </c>
      <c r="D105" s="12">
        <v>6.07</v>
      </c>
      <c r="E105" s="13"/>
      <c r="F105" s="12">
        <v>1.0900000000000001</v>
      </c>
      <c r="G105" s="12">
        <v>12.03</v>
      </c>
      <c r="H105" s="12">
        <v>2.0099999999999998</v>
      </c>
      <c r="I105" s="13"/>
      <c r="J105" s="12">
        <v>5.0599999999999996</v>
      </c>
      <c r="K105" s="12">
        <v>1.02</v>
      </c>
      <c r="L105" s="13"/>
      <c r="M105" s="13"/>
      <c r="N105" s="13"/>
      <c r="O105" s="13"/>
      <c r="P105" s="13"/>
      <c r="Q105" s="13"/>
      <c r="R105" s="13"/>
    </row>
    <row r="106" spans="1:18" ht="12.75" x14ac:dyDescent="0.2">
      <c r="A106" s="10">
        <v>43173.657198715278</v>
      </c>
      <c r="B106" s="11">
        <v>43173</v>
      </c>
      <c r="C106" s="12" t="s">
        <v>15</v>
      </c>
      <c r="D106" s="12">
        <v>9.02</v>
      </c>
      <c r="E106" s="12">
        <v>1.01</v>
      </c>
      <c r="F106" s="12">
        <v>3.03</v>
      </c>
      <c r="G106" s="12">
        <v>8.06</v>
      </c>
      <c r="H106" s="13"/>
      <c r="I106" s="13"/>
      <c r="J106" s="12">
        <v>6.08</v>
      </c>
      <c r="K106" s="12">
        <v>1.05</v>
      </c>
      <c r="L106" s="13"/>
      <c r="M106" s="13"/>
      <c r="N106" s="13"/>
      <c r="O106" s="13"/>
      <c r="P106" s="13"/>
      <c r="Q106" s="13"/>
      <c r="R106" s="13"/>
    </row>
    <row r="107" spans="1:18" ht="12.75" x14ac:dyDescent="0.2">
      <c r="A107" s="10">
        <v>43173.651254537035</v>
      </c>
      <c r="B107" s="11">
        <v>43173</v>
      </c>
      <c r="C107" s="12" t="s">
        <v>16</v>
      </c>
      <c r="D107" s="12">
        <v>23</v>
      </c>
      <c r="E107" s="12">
        <v>2.09</v>
      </c>
      <c r="F107" s="12">
        <v>5.0599999999999996</v>
      </c>
      <c r="G107" s="12">
        <v>25.06</v>
      </c>
      <c r="H107" s="12">
        <v>7.03</v>
      </c>
      <c r="I107" s="13"/>
      <c r="J107" s="12">
        <v>34</v>
      </c>
      <c r="K107" s="12">
        <v>4.08</v>
      </c>
      <c r="L107" s="12">
        <v>8</v>
      </c>
      <c r="M107" s="13"/>
      <c r="N107" s="13"/>
      <c r="O107" s="13"/>
      <c r="P107" s="13"/>
      <c r="Q107" s="13"/>
      <c r="R107" s="13"/>
    </row>
    <row r="108" spans="1:18" ht="12.75" x14ac:dyDescent="0.2">
      <c r="A108" s="10">
        <v>43174.496795960644</v>
      </c>
      <c r="B108" s="11">
        <v>43174</v>
      </c>
      <c r="C108" s="12" t="s">
        <v>17</v>
      </c>
      <c r="D108" s="12">
        <v>3.3</v>
      </c>
      <c r="E108" s="12">
        <v>2</v>
      </c>
      <c r="F108" s="12">
        <v>1</v>
      </c>
      <c r="G108" s="12">
        <v>4.2</v>
      </c>
      <c r="H108" s="12">
        <v>2.5</v>
      </c>
      <c r="I108" s="13"/>
      <c r="J108" s="13"/>
      <c r="K108" s="12">
        <v>2</v>
      </c>
      <c r="L108" s="12">
        <v>3.5</v>
      </c>
      <c r="M108" s="13"/>
      <c r="N108" s="13"/>
      <c r="O108" s="13"/>
      <c r="P108" s="13"/>
      <c r="Q108" s="13"/>
      <c r="R108" s="13"/>
    </row>
    <row r="109" spans="1:18" ht="12.75" x14ac:dyDescent="0.2">
      <c r="A109" s="10">
        <v>43174.496065752319</v>
      </c>
      <c r="B109" s="11">
        <v>43174</v>
      </c>
      <c r="C109" s="12" t="s">
        <v>14</v>
      </c>
      <c r="D109" s="12">
        <v>4.5</v>
      </c>
      <c r="E109" s="12">
        <v>3.5</v>
      </c>
      <c r="F109" s="12">
        <v>1.5</v>
      </c>
      <c r="G109" s="12">
        <v>4.3</v>
      </c>
      <c r="H109" s="12">
        <v>1.8</v>
      </c>
      <c r="I109" s="13"/>
      <c r="J109" s="13"/>
      <c r="K109" s="13"/>
      <c r="L109" s="12">
        <v>6.5</v>
      </c>
      <c r="M109" s="13"/>
      <c r="N109" s="13"/>
      <c r="O109" s="13"/>
      <c r="P109" s="13"/>
      <c r="Q109" s="13"/>
      <c r="R109" s="13"/>
    </row>
    <row r="110" spans="1:18" ht="12.75" x14ac:dyDescent="0.2">
      <c r="A110" s="10">
        <v>43181.362694085648</v>
      </c>
      <c r="B110" s="11">
        <v>43178</v>
      </c>
      <c r="C110" s="12" t="s">
        <v>30</v>
      </c>
      <c r="D110" s="12">
        <v>9.1</v>
      </c>
      <c r="E110" s="12">
        <v>6</v>
      </c>
      <c r="F110" s="12">
        <v>2</v>
      </c>
      <c r="G110" s="12">
        <v>11.5</v>
      </c>
      <c r="H110" s="12">
        <v>15</v>
      </c>
      <c r="I110" s="13"/>
      <c r="J110" s="13"/>
      <c r="K110" s="13"/>
      <c r="L110" s="12">
        <v>3.5</v>
      </c>
      <c r="M110" s="13"/>
      <c r="N110" s="13"/>
      <c r="O110" s="13"/>
      <c r="P110" s="13"/>
      <c r="Q110" s="13"/>
      <c r="R110" s="13"/>
    </row>
    <row r="111" spans="1:18" ht="12.75" x14ac:dyDescent="0.2">
      <c r="A111" s="10">
        <v>43181.697189560189</v>
      </c>
      <c r="B111" s="11">
        <v>43178</v>
      </c>
      <c r="C111" s="12" t="s">
        <v>12</v>
      </c>
      <c r="D111" s="12">
        <v>13.5</v>
      </c>
      <c r="E111" s="12">
        <v>5.5</v>
      </c>
      <c r="F111" s="12">
        <v>2.5</v>
      </c>
      <c r="G111" s="12">
        <v>18.8</v>
      </c>
      <c r="H111" s="12">
        <v>16.5</v>
      </c>
      <c r="I111" s="13"/>
      <c r="J111" s="13"/>
      <c r="K111" s="12">
        <v>5</v>
      </c>
      <c r="L111" s="12">
        <v>4</v>
      </c>
      <c r="M111" s="13"/>
      <c r="N111" s="13"/>
      <c r="O111" s="13"/>
      <c r="P111" s="13"/>
      <c r="Q111" s="13"/>
      <c r="R111" s="13"/>
    </row>
    <row r="112" spans="1:18" ht="12.75" x14ac:dyDescent="0.2">
      <c r="A112" s="10">
        <v>43181.698188263894</v>
      </c>
      <c r="B112" s="11">
        <v>43178</v>
      </c>
      <c r="C112" s="12" t="s">
        <v>13</v>
      </c>
      <c r="D112" s="12">
        <v>13</v>
      </c>
      <c r="E112" s="12">
        <v>6</v>
      </c>
      <c r="F112" s="12">
        <v>1</v>
      </c>
      <c r="G112" s="12">
        <v>10</v>
      </c>
      <c r="H112" s="12">
        <v>9</v>
      </c>
      <c r="I112" s="13"/>
      <c r="J112" s="13"/>
      <c r="K112" s="12">
        <v>5</v>
      </c>
      <c r="L112" s="12">
        <v>2</v>
      </c>
      <c r="M112" s="13"/>
      <c r="N112" s="13"/>
      <c r="O112" s="13"/>
      <c r="P112" s="13"/>
      <c r="Q112" s="13"/>
      <c r="R112" s="13"/>
    </row>
    <row r="113" spans="1:18" ht="12.75" x14ac:dyDescent="0.2">
      <c r="A113" s="10">
        <v>43181.695708194442</v>
      </c>
      <c r="B113" s="11">
        <v>43178</v>
      </c>
      <c r="C113" s="12" t="s">
        <v>15</v>
      </c>
      <c r="D113" s="12">
        <v>16</v>
      </c>
      <c r="E113" s="12">
        <v>6</v>
      </c>
      <c r="F113" s="12">
        <v>7</v>
      </c>
      <c r="G113" s="12">
        <v>20</v>
      </c>
      <c r="H113" s="12">
        <v>16</v>
      </c>
      <c r="I113" s="13"/>
      <c r="J113" s="13"/>
      <c r="K113" s="12">
        <v>5</v>
      </c>
      <c r="L113" s="12">
        <v>8</v>
      </c>
      <c r="M113" s="13"/>
      <c r="N113" s="13"/>
      <c r="O113" s="13"/>
      <c r="P113" s="13"/>
      <c r="Q113" s="13"/>
      <c r="R113" s="13"/>
    </row>
    <row r="114" spans="1:18" ht="12.75" x14ac:dyDescent="0.2">
      <c r="A114" s="10">
        <v>43181.698820543985</v>
      </c>
      <c r="B114" s="11">
        <v>43180</v>
      </c>
      <c r="C114" s="12" t="s">
        <v>30</v>
      </c>
      <c r="D114" s="12">
        <v>5.0199999999999996</v>
      </c>
      <c r="E114" s="12">
        <v>1</v>
      </c>
      <c r="F114" s="13"/>
      <c r="G114" s="12">
        <v>6.08</v>
      </c>
      <c r="H114" s="13"/>
      <c r="I114" s="13"/>
      <c r="J114" s="13"/>
      <c r="K114" s="12">
        <v>1.03</v>
      </c>
      <c r="L114" s="12">
        <v>8.0500000000000007</v>
      </c>
      <c r="M114" s="13"/>
      <c r="N114" s="13"/>
      <c r="O114" s="13"/>
      <c r="P114" s="13"/>
      <c r="Q114" s="13"/>
      <c r="R114" s="13"/>
    </row>
    <row r="115" spans="1:18" ht="12.75" x14ac:dyDescent="0.2">
      <c r="A115" s="10">
        <v>43181.700502824075</v>
      </c>
      <c r="B115" s="11">
        <v>43180</v>
      </c>
      <c r="C115" s="12" t="s">
        <v>12</v>
      </c>
      <c r="D115" s="12">
        <v>8.07</v>
      </c>
      <c r="E115" s="12">
        <v>1.05</v>
      </c>
      <c r="F115" s="13"/>
      <c r="G115" s="12">
        <v>12.04</v>
      </c>
      <c r="H115" s="13"/>
      <c r="I115" s="13"/>
      <c r="J115" s="12">
        <v>4.05</v>
      </c>
      <c r="K115" s="12">
        <v>1</v>
      </c>
      <c r="L115" s="12">
        <v>1.02</v>
      </c>
      <c r="M115" s="13"/>
      <c r="N115" s="13"/>
      <c r="O115" s="13"/>
      <c r="P115" s="13"/>
      <c r="Q115" s="13"/>
      <c r="R115" s="13"/>
    </row>
    <row r="116" spans="1:18" ht="12.75" x14ac:dyDescent="0.2">
      <c r="A116" s="10">
        <v>43181.699399548612</v>
      </c>
      <c r="B116" s="11">
        <v>43180</v>
      </c>
      <c r="C116" s="12" t="s">
        <v>13</v>
      </c>
      <c r="D116" s="12">
        <v>3.02</v>
      </c>
      <c r="E116" s="13"/>
      <c r="F116" s="13"/>
      <c r="G116" s="12">
        <v>7.05</v>
      </c>
      <c r="H116" s="13"/>
      <c r="I116" s="13"/>
      <c r="J116" s="12">
        <v>2.08</v>
      </c>
      <c r="K116" s="12">
        <v>1.0900000000000001</v>
      </c>
      <c r="L116" s="13"/>
      <c r="M116" s="13"/>
      <c r="N116" s="13"/>
      <c r="O116" s="13"/>
      <c r="P116" s="13"/>
      <c r="Q116" s="13"/>
      <c r="R116" s="13"/>
    </row>
    <row r="117" spans="1:18" ht="12.75" x14ac:dyDescent="0.2">
      <c r="A117" s="10">
        <v>43181.701574953702</v>
      </c>
      <c r="B117" s="11">
        <v>43180</v>
      </c>
      <c r="C117" s="12" t="s">
        <v>15</v>
      </c>
      <c r="D117" s="12">
        <v>5.03</v>
      </c>
      <c r="E117" s="12">
        <v>0.8</v>
      </c>
      <c r="F117" s="13"/>
      <c r="G117" s="12">
        <v>6.08</v>
      </c>
      <c r="H117" s="13"/>
      <c r="I117" s="13"/>
      <c r="J117" s="12">
        <v>1.01</v>
      </c>
      <c r="K117" s="12">
        <v>1</v>
      </c>
      <c r="L117" s="12">
        <v>3.09</v>
      </c>
      <c r="M117" s="13"/>
      <c r="N117" s="13"/>
      <c r="O117" s="13"/>
      <c r="P117" s="13"/>
      <c r="Q117" s="13"/>
      <c r="R117" s="13"/>
    </row>
    <row r="118" spans="1:18" ht="12.75" x14ac:dyDescent="0.2">
      <c r="A118" s="10">
        <v>43250.571288506944</v>
      </c>
      <c r="B118" s="11">
        <v>43182</v>
      </c>
      <c r="C118" s="12" t="s">
        <v>17</v>
      </c>
      <c r="D118" s="12">
        <v>3</v>
      </c>
      <c r="E118" s="14">
        <v>68</v>
      </c>
      <c r="F118" s="13"/>
      <c r="G118" s="12">
        <v>7</v>
      </c>
      <c r="H118" s="13"/>
      <c r="I118" s="13"/>
      <c r="J118" s="12">
        <v>8</v>
      </c>
      <c r="K118" s="12">
        <v>2</v>
      </c>
      <c r="L118" s="13"/>
      <c r="M118" s="13"/>
      <c r="N118" s="13"/>
      <c r="O118" s="13"/>
      <c r="P118" s="13"/>
      <c r="Q118" s="13"/>
      <c r="R118" s="13"/>
    </row>
    <row r="119" spans="1:18" ht="12.75" x14ac:dyDescent="0.2">
      <c r="A119" s="10">
        <v>43250.577119525464</v>
      </c>
      <c r="B119" s="11">
        <v>43182</v>
      </c>
      <c r="C119" s="12" t="s">
        <v>12</v>
      </c>
      <c r="D119" s="12">
        <v>2</v>
      </c>
      <c r="E119" s="13"/>
      <c r="F119" s="13"/>
      <c r="G119" s="12">
        <v>10</v>
      </c>
      <c r="H119" s="13"/>
      <c r="I119" s="13"/>
      <c r="J119" s="12">
        <v>3</v>
      </c>
      <c r="K119" s="13"/>
      <c r="L119" s="12">
        <v>2</v>
      </c>
      <c r="M119" s="13"/>
      <c r="N119" s="13"/>
      <c r="O119" s="13"/>
      <c r="P119" s="13"/>
      <c r="Q119" s="13"/>
      <c r="R119" s="13"/>
    </row>
    <row r="120" spans="1:18" ht="12.75" x14ac:dyDescent="0.2">
      <c r="A120" s="10">
        <v>43250.579251087962</v>
      </c>
      <c r="B120" s="11">
        <v>43182</v>
      </c>
      <c r="C120" s="12" t="s">
        <v>14</v>
      </c>
      <c r="D120" s="12">
        <v>2</v>
      </c>
      <c r="E120" s="13"/>
      <c r="F120" s="13"/>
      <c r="G120" s="12">
        <v>10</v>
      </c>
      <c r="H120" s="13"/>
      <c r="I120" s="13"/>
      <c r="J120" s="12">
        <v>3</v>
      </c>
      <c r="K120" s="13"/>
      <c r="L120" s="13"/>
      <c r="M120" s="13"/>
      <c r="N120" s="13"/>
      <c r="O120" s="13"/>
      <c r="P120" s="13"/>
      <c r="Q120" s="13"/>
      <c r="R120" s="13"/>
    </row>
    <row r="121" spans="1:18" ht="12.75" x14ac:dyDescent="0.2">
      <c r="A121" s="10">
        <v>43250.578678182872</v>
      </c>
      <c r="B121" s="11">
        <v>43182</v>
      </c>
      <c r="C121" s="12" t="s">
        <v>15</v>
      </c>
      <c r="D121" s="12">
        <v>8</v>
      </c>
      <c r="E121" s="13"/>
      <c r="F121" s="12">
        <v>1</v>
      </c>
      <c r="G121" s="12">
        <v>12</v>
      </c>
      <c r="H121" s="13"/>
      <c r="I121" s="13"/>
      <c r="J121" s="12">
        <v>7</v>
      </c>
      <c r="K121" s="12">
        <v>2</v>
      </c>
      <c r="L121" s="12">
        <v>3</v>
      </c>
      <c r="M121" s="13"/>
      <c r="N121" s="13"/>
      <c r="O121" s="13"/>
      <c r="P121" s="13"/>
      <c r="Q121" s="13"/>
      <c r="R121" s="13"/>
    </row>
    <row r="122" spans="1:18" ht="12.75" x14ac:dyDescent="0.2">
      <c r="A122" s="10">
        <v>43250.573305428239</v>
      </c>
      <c r="B122" s="11">
        <v>43182</v>
      </c>
      <c r="C122" s="12" t="s">
        <v>16</v>
      </c>
      <c r="D122" s="12">
        <v>4</v>
      </c>
      <c r="E122" s="13"/>
      <c r="F122" s="12">
        <v>1</v>
      </c>
      <c r="G122" s="12">
        <v>12</v>
      </c>
      <c r="H122" s="12">
        <v>1</v>
      </c>
      <c r="I122" s="13"/>
      <c r="J122" s="12">
        <v>10</v>
      </c>
      <c r="K122" s="12">
        <v>2</v>
      </c>
      <c r="L122" s="12">
        <v>3</v>
      </c>
      <c r="M122" s="13"/>
      <c r="N122" s="13"/>
      <c r="O122" s="13"/>
      <c r="P122" s="13"/>
      <c r="Q122" s="13"/>
      <c r="R122" s="13"/>
    </row>
    <row r="123" spans="1:18" ht="12.75" x14ac:dyDescent="0.2">
      <c r="A123" s="10">
        <v>43250.572301203705</v>
      </c>
      <c r="B123" s="11">
        <v>43182</v>
      </c>
      <c r="C123" s="12" t="s">
        <v>21</v>
      </c>
      <c r="D123" s="12">
        <v>3</v>
      </c>
      <c r="E123" s="12">
        <v>1</v>
      </c>
      <c r="F123" s="13"/>
      <c r="G123" s="12">
        <v>4</v>
      </c>
      <c r="H123" s="13"/>
      <c r="I123" s="13"/>
      <c r="J123" s="12">
        <v>5</v>
      </c>
      <c r="K123" s="12">
        <v>2</v>
      </c>
      <c r="L123" s="13"/>
      <c r="M123" s="13"/>
      <c r="N123" s="13"/>
      <c r="O123" s="13"/>
      <c r="P123" s="13"/>
      <c r="Q123" s="13"/>
      <c r="R123" s="13"/>
    </row>
    <row r="124" spans="1:18" ht="12.75" x14ac:dyDescent="0.2">
      <c r="A124" s="15">
        <v>43250.58592247685</v>
      </c>
      <c r="B124" s="16">
        <v>43192</v>
      </c>
      <c r="C124" s="17" t="s">
        <v>17</v>
      </c>
      <c r="D124" s="17">
        <v>17</v>
      </c>
      <c r="E124" s="17">
        <v>2</v>
      </c>
      <c r="F124" s="17">
        <v>2</v>
      </c>
      <c r="G124" s="17">
        <v>10</v>
      </c>
      <c r="H124" s="17">
        <v>7</v>
      </c>
      <c r="I124" s="18"/>
      <c r="J124" s="17">
        <v>14</v>
      </c>
      <c r="K124" s="17">
        <v>4</v>
      </c>
      <c r="L124" s="17">
        <v>5</v>
      </c>
      <c r="M124" s="18"/>
      <c r="N124" s="18"/>
      <c r="O124" s="18"/>
      <c r="P124" s="18"/>
      <c r="Q124" s="18"/>
      <c r="R124" s="18"/>
    </row>
    <row r="125" spans="1:18" ht="12.75" x14ac:dyDescent="0.2">
      <c r="A125" s="15">
        <v>43250.584084884264</v>
      </c>
      <c r="B125" s="16">
        <v>43192</v>
      </c>
      <c r="C125" s="17" t="s">
        <v>14</v>
      </c>
      <c r="D125" s="17">
        <v>23</v>
      </c>
      <c r="E125" s="17">
        <v>2</v>
      </c>
      <c r="F125" s="17">
        <v>1</v>
      </c>
      <c r="G125" s="17">
        <v>14</v>
      </c>
      <c r="H125" s="17">
        <v>3</v>
      </c>
      <c r="I125" s="18"/>
      <c r="J125" s="17">
        <v>4</v>
      </c>
      <c r="K125" s="17">
        <v>8</v>
      </c>
      <c r="L125" s="17">
        <v>16</v>
      </c>
      <c r="M125" s="18"/>
      <c r="N125" s="18"/>
      <c r="O125" s="18"/>
      <c r="P125" s="18"/>
      <c r="Q125" s="18"/>
      <c r="R125" s="18"/>
    </row>
    <row r="126" spans="1:18" ht="12.75" x14ac:dyDescent="0.2">
      <c r="A126" s="15">
        <v>43250.580643090274</v>
      </c>
      <c r="B126" s="16">
        <v>43192</v>
      </c>
      <c r="C126" s="17" t="s">
        <v>16</v>
      </c>
      <c r="D126" s="17">
        <v>50</v>
      </c>
      <c r="E126" s="17">
        <v>2</v>
      </c>
      <c r="F126" s="17">
        <v>2</v>
      </c>
      <c r="G126" s="17">
        <v>40</v>
      </c>
      <c r="H126" s="17">
        <v>30</v>
      </c>
      <c r="I126" s="18"/>
      <c r="J126" s="17">
        <v>7</v>
      </c>
      <c r="K126" s="17">
        <v>6</v>
      </c>
      <c r="L126" s="17">
        <v>6</v>
      </c>
      <c r="M126" s="18"/>
      <c r="N126" s="18"/>
      <c r="O126" s="18"/>
      <c r="P126" s="18"/>
      <c r="Q126" s="18"/>
      <c r="R126" s="18"/>
    </row>
    <row r="127" spans="1:18" ht="12.75" x14ac:dyDescent="0.2">
      <c r="A127" s="15">
        <v>43250.587090636574</v>
      </c>
      <c r="B127" s="16">
        <v>43192</v>
      </c>
      <c r="C127" s="17" t="s">
        <v>21</v>
      </c>
      <c r="D127" s="17">
        <v>7</v>
      </c>
      <c r="E127" s="17">
        <v>2</v>
      </c>
      <c r="F127" s="18"/>
      <c r="G127" s="17">
        <v>5</v>
      </c>
      <c r="H127" s="18"/>
      <c r="I127" s="18"/>
      <c r="J127" s="17">
        <v>1</v>
      </c>
      <c r="K127" s="17">
        <v>3</v>
      </c>
      <c r="L127" s="18"/>
      <c r="M127" s="18"/>
      <c r="N127" s="18"/>
      <c r="O127" s="18"/>
      <c r="P127" s="18"/>
      <c r="Q127" s="18"/>
      <c r="R127" s="18"/>
    </row>
    <row r="128" spans="1:18" ht="12.75" x14ac:dyDescent="0.2">
      <c r="A128" s="15">
        <v>43250.590233750001</v>
      </c>
      <c r="B128" s="16">
        <v>43194</v>
      </c>
      <c r="C128" s="17" t="s">
        <v>17</v>
      </c>
      <c r="D128" s="17">
        <v>7</v>
      </c>
      <c r="E128" s="17">
        <v>1</v>
      </c>
      <c r="F128" s="18"/>
      <c r="G128" s="17">
        <v>8</v>
      </c>
      <c r="H128" s="18"/>
      <c r="I128" s="18"/>
      <c r="J128" s="17">
        <v>10</v>
      </c>
      <c r="K128" s="17">
        <v>2</v>
      </c>
      <c r="L128" s="17">
        <v>2</v>
      </c>
      <c r="M128" s="18"/>
      <c r="N128" s="18"/>
      <c r="O128" s="18"/>
      <c r="P128" s="18"/>
      <c r="Q128" s="18"/>
      <c r="R128" s="18"/>
    </row>
    <row r="129" spans="1:18" ht="12.75" x14ac:dyDescent="0.2">
      <c r="A129" s="15">
        <v>43250.621352453702</v>
      </c>
      <c r="B129" s="16">
        <v>43194</v>
      </c>
      <c r="C129" s="17" t="s">
        <v>30</v>
      </c>
      <c r="D129" s="17">
        <v>3</v>
      </c>
      <c r="E129" s="17">
        <v>1</v>
      </c>
      <c r="F129" s="18"/>
      <c r="G129" s="17">
        <v>4</v>
      </c>
      <c r="H129" s="18"/>
      <c r="I129" s="18"/>
      <c r="J129" s="19">
        <v>5</v>
      </c>
      <c r="K129" s="17">
        <v>3</v>
      </c>
      <c r="L129" s="17">
        <v>1</v>
      </c>
      <c r="M129" s="18"/>
      <c r="N129" s="18"/>
      <c r="O129" s="18"/>
      <c r="P129" s="18"/>
      <c r="Q129" s="18"/>
      <c r="R129" s="18"/>
    </row>
    <row r="130" spans="1:18" ht="12.75" x14ac:dyDescent="0.2">
      <c r="A130" s="15">
        <v>43250.620749918977</v>
      </c>
      <c r="B130" s="16">
        <v>43194</v>
      </c>
      <c r="C130" s="17" t="s">
        <v>12</v>
      </c>
      <c r="D130" s="17">
        <v>5</v>
      </c>
      <c r="E130" s="17">
        <v>1</v>
      </c>
      <c r="F130" s="18"/>
      <c r="G130" s="17">
        <v>12</v>
      </c>
      <c r="H130" s="18"/>
      <c r="I130" s="18"/>
      <c r="J130" s="17">
        <v>6</v>
      </c>
      <c r="K130" s="17">
        <v>2</v>
      </c>
      <c r="L130" s="18"/>
      <c r="M130" s="18"/>
      <c r="N130" s="18"/>
      <c r="O130" s="18"/>
      <c r="P130" s="18"/>
      <c r="Q130" s="18"/>
      <c r="R130" s="18"/>
    </row>
    <row r="131" spans="1:18" ht="12.75" x14ac:dyDescent="0.2">
      <c r="A131" s="15">
        <v>43250.618451111106</v>
      </c>
      <c r="B131" s="16">
        <v>43194</v>
      </c>
      <c r="C131" s="17" t="s">
        <v>14</v>
      </c>
      <c r="D131" s="17">
        <v>2</v>
      </c>
      <c r="E131" s="18"/>
      <c r="F131" s="18"/>
      <c r="G131" s="17">
        <v>3</v>
      </c>
      <c r="H131" s="18"/>
      <c r="I131" s="18"/>
      <c r="J131" s="18"/>
      <c r="K131" s="18"/>
      <c r="L131" s="17">
        <v>1</v>
      </c>
      <c r="M131" s="18"/>
      <c r="N131" s="18"/>
      <c r="O131" s="18"/>
      <c r="P131" s="18"/>
      <c r="Q131" s="18"/>
      <c r="R131" s="18"/>
    </row>
    <row r="132" spans="1:18" ht="12.75" x14ac:dyDescent="0.2">
      <c r="A132" s="15">
        <v>43250.619520624998</v>
      </c>
      <c r="B132" s="16">
        <v>43194</v>
      </c>
      <c r="C132" s="17" t="s">
        <v>15</v>
      </c>
      <c r="D132" s="17">
        <v>8</v>
      </c>
      <c r="E132" s="17">
        <v>1</v>
      </c>
      <c r="F132" s="18"/>
      <c r="G132" s="17">
        <v>6</v>
      </c>
      <c r="H132" s="18"/>
      <c r="I132" s="18"/>
      <c r="J132" s="18"/>
      <c r="K132" s="17">
        <v>2</v>
      </c>
      <c r="L132" s="17">
        <v>1</v>
      </c>
      <c r="M132" s="18"/>
      <c r="N132" s="18"/>
      <c r="O132" s="18"/>
      <c r="P132" s="18"/>
      <c r="Q132" s="18"/>
      <c r="R132" s="18"/>
    </row>
    <row r="133" spans="1:18" ht="12.75" x14ac:dyDescent="0.2">
      <c r="A133" s="15">
        <v>43250.61742328704</v>
      </c>
      <c r="B133" s="16">
        <v>43194</v>
      </c>
      <c r="C133" s="17" t="s">
        <v>16</v>
      </c>
      <c r="D133" s="17">
        <v>9</v>
      </c>
      <c r="E133" s="17">
        <v>2</v>
      </c>
      <c r="F133" s="17">
        <v>5</v>
      </c>
      <c r="G133" s="17">
        <v>22</v>
      </c>
      <c r="H133" s="17">
        <v>3</v>
      </c>
      <c r="I133" s="18"/>
      <c r="J133" s="17">
        <v>39</v>
      </c>
      <c r="K133" s="17">
        <v>3</v>
      </c>
      <c r="L133" s="17">
        <v>3</v>
      </c>
      <c r="M133" s="18"/>
      <c r="N133" s="18"/>
      <c r="O133" s="18"/>
      <c r="P133" s="18"/>
      <c r="Q133" s="18"/>
      <c r="R133" s="18"/>
    </row>
    <row r="134" spans="1:18" ht="12.75" x14ac:dyDescent="0.2">
      <c r="A134" s="15">
        <v>43250.628255335643</v>
      </c>
      <c r="B134" s="16">
        <v>43195</v>
      </c>
      <c r="C134" s="17" t="s">
        <v>17</v>
      </c>
      <c r="D134" s="17">
        <v>5</v>
      </c>
      <c r="E134" s="17">
        <v>2</v>
      </c>
      <c r="F134" s="18"/>
      <c r="G134" s="17">
        <v>10</v>
      </c>
      <c r="H134" s="18"/>
      <c r="I134" s="18"/>
      <c r="J134" s="17">
        <v>9</v>
      </c>
      <c r="K134" s="17">
        <v>4</v>
      </c>
      <c r="L134" s="18"/>
      <c r="M134" s="18"/>
      <c r="N134" s="18"/>
      <c r="O134" s="18"/>
      <c r="P134" s="18"/>
      <c r="Q134" s="18"/>
      <c r="R134" s="18"/>
    </row>
    <row r="135" spans="1:18" ht="12.75" x14ac:dyDescent="0.2">
      <c r="A135" s="15">
        <v>43250.633321250003</v>
      </c>
      <c r="B135" s="16">
        <v>43195</v>
      </c>
      <c r="C135" s="17" t="s">
        <v>30</v>
      </c>
      <c r="D135" s="17">
        <v>6</v>
      </c>
      <c r="E135" s="18"/>
      <c r="F135" s="18"/>
      <c r="G135" s="17">
        <v>9</v>
      </c>
      <c r="H135" s="18"/>
      <c r="I135" s="18"/>
      <c r="J135" s="18"/>
      <c r="K135" s="17">
        <v>2</v>
      </c>
      <c r="L135" s="18"/>
      <c r="M135" s="18"/>
      <c r="N135" s="18"/>
      <c r="O135" s="18"/>
      <c r="P135" s="18"/>
      <c r="Q135" s="18"/>
      <c r="R135" s="18"/>
    </row>
    <row r="136" spans="1:18" ht="12.75" x14ac:dyDescent="0.2">
      <c r="A136" s="15">
        <v>43250.632565324078</v>
      </c>
      <c r="B136" s="16">
        <v>43195</v>
      </c>
      <c r="C136" s="17" t="s">
        <v>12</v>
      </c>
      <c r="D136" s="17">
        <v>3</v>
      </c>
      <c r="E136" s="18"/>
      <c r="F136" s="18"/>
      <c r="G136" s="17">
        <v>13</v>
      </c>
      <c r="H136" s="18"/>
      <c r="I136" s="18"/>
      <c r="J136" s="17">
        <v>2</v>
      </c>
      <c r="K136" s="17">
        <v>8</v>
      </c>
      <c r="L136" s="18"/>
      <c r="M136" s="18"/>
      <c r="N136" s="18"/>
      <c r="O136" s="18"/>
      <c r="P136" s="18"/>
      <c r="Q136" s="18"/>
      <c r="R136" s="18"/>
    </row>
    <row r="137" spans="1:18" ht="12.75" x14ac:dyDescent="0.2">
      <c r="A137" s="15">
        <v>43250.63290975694</v>
      </c>
      <c r="B137" s="16">
        <v>43195</v>
      </c>
      <c r="C137" s="17" t="s">
        <v>13</v>
      </c>
      <c r="D137" s="18"/>
      <c r="E137" s="18"/>
      <c r="F137" s="18"/>
      <c r="G137" s="17">
        <v>7</v>
      </c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 ht="12.75" x14ac:dyDescent="0.2">
      <c r="A138" s="15">
        <v>43250.631421412036</v>
      </c>
      <c r="B138" s="16">
        <v>43195</v>
      </c>
      <c r="C138" s="17" t="s">
        <v>14</v>
      </c>
      <c r="D138" s="17">
        <v>8</v>
      </c>
      <c r="E138" s="17">
        <v>2</v>
      </c>
      <c r="F138" s="18"/>
      <c r="G138" s="17">
        <v>6</v>
      </c>
      <c r="H138" s="17">
        <v>3</v>
      </c>
      <c r="I138" s="18"/>
      <c r="J138" s="18"/>
      <c r="K138" s="17">
        <v>4</v>
      </c>
      <c r="L138" s="18"/>
      <c r="M138" s="18"/>
      <c r="N138" s="18"/>
      <c r="O138" s="18"/>
      <c r="P138" s="18"/>
      <c r="Q138" s="18"/>
      <c r="R138" s="18"/>
    </row>
    <row r="139" spans="1:18" ht="12.75" x14ac:dyDescent="0.2">
      <c r="A139" s="15">
        <v>43250.632030185181</v>
      </c>
      <c r="B139" s="16">
        <v>43195</v>
      </c>
      <c r="C139" s="17" t="s">
        <v>15</v>
      </c>
      <c r="D139" s="17">
        <v>5</v>
      </c>
      <c r="E139" s="17">
        <v>1</v>
      </c>
      <c r="F139" s="18"/>
      <c r="G139" s="17">
        <v>7</v>
      </c>
      <c r="H139" s="18"/>
      <c r="I139" s="18"/>
      <c r="J139" s="18"/>
      <c r="K139" s="17">
        <v>3</v>
      </c>
      <c r="L139" s="18"/>
      <c r="M139" s="18"/>
      <c r="N139" s="18"/>
      <c r="O139" s="18"/>
      <c r="P139" s="18"/>
      <c r="Q139" s="18"/>
      <c r="R139" s="18"/>
    </row>
    <row r="140" spans="1:18" ht="12.75" x14ac:dyDescent="0.2">
      <c r="A140" s="15">
        <v>43250.629734756949</v>
      </c>
      <c r="B140" s="16">
        <v>43195</v>
      </c>
      <c r="C140" s="17" t="s">
        <v>16</v>
      </c>
      <c r="D140" s="17">
        <v>13</v>
      </c>
      <c r="E140" s="17">
        <v>6</v>
      </c>
      <c r="F140" s="18"/>
      <c r="G140" s="17">
        <v>18</v>
      </c>
      <c r="H140" s="18"/>
      <c r="I140" s="18"/>
      <c r="J140" s="17">
        <v>14</v>
      </c>
      <c r="K140" s="17">
        <v>8</v>
      </c>
      <c r="L140" s="17">
        <v>8</v>
      </c>
      <c r="M140" s="18"/>
      <c r="N140" s="18"/>
      <c r="O140" s="18"/>
      <c r="P140" s="18"/>
      <c r="Q140" s="18"/>
      <c r="R140" s="18"/>
    </row>
    <row r="141" spans="1:18" ht="12.75" x14ac:dyDescent="0.2">
      <c r="A141" s="15">
        <v>43250.630881203702</v>
      </c>
      <c r="B141" s="16">
        <v>43195</v>
      </c>
      <c r="C141" s="17" t="s">
        <v>16</v>
      </c>
      <c r="D141" s="17">
        <v>13</v>
      </c>
      <c r="E141" s="17">
        <v>6</v>
      </c>
      <c r="F141" s="18"/>
      <c r="G141" s="17">
        <v>18</v>
      </c>
      <c r="H141" s="18"/>
      <c r="I141" s="18"/>
      <c r="J141" s="17">
        <v>14</v>
      </c>
      <c r="K141" s="17">
        <v>8</v>
      </c>
      <c r="L141" s="17">
        <v>8</v>
      </c>
      <c r="M141" s="18"/>
      <c r="N141" s="18"/>
      <c r="O141" s="18"/>
      <c r="P141" s="18"/>
      <c r="Q141" s="18"/>
      <c r="R141" s="18"/>
    </row>
    <row r="142" spans="1:18" ht="12.75" x14ac:dyDescent="0.2">
      <c r="A142" s="15">
        <v>43250.628776608792</v>
      </c>
      <c r="B142" s="16">
        <v>43195</v>
      </c>
      <c r="C142" s="17" t="s">
        <v>21</v>
      </c>
      <c r="D142" s="17">
        <v>3</v>
      </c>
      <c r="E142" s="18"/>
      <c r="F142" s="17">
        <v>2</v>
      </c>
      <c r="G142" s="17">
        <v>8</v>
      </c>
      <c r="H142" s="18"/>
      <c r="I142" s="18"/>
      <c r="J142" s="18"/>
      <c r="K142" s="17">
        <v>5</v>
      </c>
      <c r="L142" s="18"/>
      <c r="M142" s="18"/>
      <c r="N142" s="18"/>
      <c r="O142" s="18"/>
      <c r="P142" s="18"/>
      <c r="Q142" s="18"/>
      <c r="R142" s="18"/>
    </row>
    <row r="143" spans="1:18" ht="12.75" x14ac:dyDescent="0.2">
      <c r="A143" s="15">
        <v>43250.339120486111</v>
      </c>
      <c r="B143" s="16">
        <v>43199</v>
      </c>
      <c r="C143" s="17" t="s">
        <v>12</v>
      </c>
      <c r="D143" s="17">
        <v>18</v>
      </c>
      <c r="E143" s="17">
        <v>3</v>
      </c>
      <c r="F143" s="18"/>
      <c r="G143" s="17">
        <v>21</v>
      </c>
      <c r="H143" s="17">
        <v>4</v>
      </c>
      <c r="I143" s="18"/>
      <c r="J143" s="18"/>
      <c r="K143" s="17">
        <v>13</v>
      </c>
      <c r="L143" s="17">
        <v>1</v>
      </c>
      <c r="M143" s="18"/>
      <c r="N143" s="18"/>
      <c r="O143" s="18"/>
      <c r="P143" s="18"/>
      <c r="Q143" s="18"/>
      <c r="R143" s="18"/>
    </row>
    <row r="144" spans="1:18" ht="12.75" x14ac:dyDescent="0.2">
      <c r="A144" s="15">
        <v>43250.337835185186</v>
      </c>
      <c r="B144" s="16">
        <v>43199</v>
      </c>
      <c r="C144" s="17" t="s">
        <v>14</v>
      </c>
      <c r="D144" s="17">
        <v>13</v>
      </c>
      <c r="E144" s="17">
        <v>6</v>
      </c>
      <c r="F144" s="18"/>
      <c r="G144" s="17">
        <v>18</v>
      </c>
      <c r="H144" s="18"/>
      <c r="I144" s="18"/>
      <c r="J144" s="18"/>
      <c r="K144" s="17">
        <v>8</v>
      </c>
      <c r="L144" s="17">
        <v>8</v>
      </c>
      <c r="M144" s="18"/>
      <c r="N144" s="18"/>
      <c r="O144" s="18"/>
      <c r="P144" s="18"/>
      <c r="Q144" s="18"/>
      <c r="R144" s="18"/>
    </row>
    <row r="145" spans="1:18" ht="12.75" x14ac:dyDescent="0.2">
      <c r="A145" s="15">
        <v>43250.340101724534</v>
      </c>
      <c r="B145" s="16">
        <v>43199</v>
      </c>
      <c r="C145" s="17" t="s">
        <v>15</v>
      </c>
      <c r="D145" s="17">
        <v>18</v>
      </c>
      <c r="E145" s="17">
        <v>6</v>
      </c>
      <c r="F145" s="18"/>
      <c r="G145" s="17">
        <v>21</v>
      </c>
      <c r="H145" s="17">
        <v>10</v>
      </c>
      <c r="I145" s="18"/>
      <c r="J145" s="18"/>
      <c r="K145" s="17">
        <v>11</v>
      </c>
      <c r="L145" s="17">
        <v>8</v>
      </c>
      <c r="M145" s="18"/>
      <c r="N145" s="18"/>
      <c r="O145" s="18"/>
      <c r="P145" s="18"/>
      <c r="Q145" s="18"/>
      <c r="R145" s="18"/>
    </row>
    <row r="146" spans="1:18" ht="12.75" x14ac:dyDescent="0.2">
      <c r="A146" s="15">
        <v>43231.577964942131</v>
      </c>
      <c r="B146" s="16">
        <v>43207</v>
      </c>
      <c r="C146" s="17" t="s">
        <v>30</v>
      </c>
      <c r="D146" s="17">
        <v>4</v>
      </c>
      <c r="E146" s="17">
        <v>1</v>
      </c>
      <c r="F146" s="18"/>
      <c r="G146" s="17">
        <v>4</v>
      </c>
      <c r="H146" s="18"/>
      <c r="I146" s="17">
        <v>5</v>
      </c>
      <c r="J146" s="18"/>
      <c r="K146" s="17">
        <v>1</v>
      </c>
      <c r="L146" s="18"/>
      <c r="M146" s="18"/>
      <c r="N146" s="18"/>
      <c r="O146" s="18"/>
      <c r="P146" s="18"/>
      <c r="Q146" s="18"/>
      <c r="R146" s="18"/>
    </row>
    <row r="147" spans="1:18" ht="12.75" x14ac:dyDescent="0.2">
      <c r="A147" s="15">
        <v>43231.573615347224</v>
      </c>
      <c r="B147" s="16">
        <v>43207</v>
      </c>
      <c r="C147" s="17" t="s">
        <v>12</v>
      </c>
      <c r="D147" s="17">
        <v>4</v>
      </c>
      <c r="E147" s="17">
        <v>1</v>
      </c>
      <c r="F147" s="18"/>
      <c r="G147" s="17">
        <v>4</v>
      </c>
      <c r="H147" s="18"/>
      <c r="I147" s="18"/>
      <c r="J147" s="18"/>
      <c r="K147" s="17">
        <v>1</v>
      </c>
      <c r="L147" s="18"/>
      <c r="M147" s="18"/>
      <c r="N147" s="18"/>
      <c r="O147" s="18"/>
      <c r="P147" s="18"/>
      <c r="Q147" s="18"/>
      <c r="R147" s="18"/>
    </row>
    <row r="148" spans="1:18" ht="12.75" x14ac:dyDescent="0.2">
      <c r="A148" s="15">
        <v>43231.576491296291</v>
      </c>
      <c r="B148" s="16">
        <v>43207</v>
      </c>
      <c r="C148" s="17" t="s">
        <v>13</v>
      </c>
      <c r="D148" s="17">
        <v>4</v>
      </c>
      <c r="E148" s="17">
        <v>1</v>
      </c>
      <c r="F148" s="18"/>
      <c r="G148" s="17">
        <v>4</v>
      </c>
      <c r="H148" s="18"/>
      <c r="I148" s="17">
        <v>5</v>
      </c>
      <c r="J148" s="18"/>
      <c r="K148" s="17">
        <v>1</v>
      </c>
      <c r="L148" s="18"/>
      <c r="M148" s="18"/>
      <c r="N148" s="18"/>
      <c r="O148" s="18"/>
      <c r="P148" s="18"/>
      <c r="Q148" s="18"/>
      <c r="R148" s="18"/>
    </row>
    <row r="149" spans="1:18" ht="12.75" x14ac:dyDescent="0.2">
      <c r="A149" s="15">
        <v>43231.575224699074</v>
      </c>
      <c r="B149" s="16">
        <v>43207</v>
      </c>
      <c r="C149" s="17" t="s">
        <v>15</v>
      </c>
      <c r="D149" s="17">
        <v>4</v>
      </c>
      <c r="E149" s="17">
        <v>1</v>
      </c>
      <c r="F149" s="18"/>
      <c r="G149" s="17">
        <v>4</v>
      </c>
      <c r="H149" s="18"/>
      <c r="I149" s="18"/>
      <c r="J149" s="18"/>
      <c r="K149" s="17">
        <v>1</v>
      </c>
      <c r="L149" s="17">
        <v>36</v>
      </c>
      <c r="M149" s="18"/>
      <c r="N149" s="18"/>
      <c r="O149" s="18"/>
      <c r="P149" s="18"/>
      <c r="Q149" s="18"/>
      <c r="R149" s="18"/>
    </row>
    <row r="150" spans="1:18" ht="12.75" x14ac:dyDescent="0.2">
      <c r="A150" s="15">
        <v>43231.571789363428</v>
      </c>
      <c r="B150" s="16">
        <v>43207</v>
      </c>
      <c r="C150" s="17" t="s">
        <v>16</v>
      </c>
      <c r="D150" s="17">
        <v>15</v>
      </c>
      <c r="E150" s="17">
        <v>3</v>
      </c>
      <c r="F150" s="18"/>
      <c r="G150" s="17">
        <v>16</v>
      </c>
      <c r="H150" s="17">
        <v>24</v>
      </c>
      <c r="I150" s="18"/>
      <c r="J150" s="17">
        <v>40</v>
      </c>
      <c r="K150" s="17">
        <v>2</v>
      </c>
      <c r="L150" s="17">
        <v>37</v>
      </c>
      <c r="M150" s="18"/>
      <c r="N150" s="18"/>
      <c r="O150" s="18"/>
      <c r="P150" s="18"/>
      <c r="Q150" s="18"/>
      <c r="R150" s="18"/>
    </row>
    <row r="151" spans="1:18" ht="12.75" x14ac:dyDescent="0.2">
      <c r="A151" s="15">
        <v>43231.568294097218</v>
      </c>
      <c r="B151" s="16">
        <v>43214</v>
      </c>
      <c r="C151" s="17" t="s">
        <v>16</v>
      </c>
      <c r="D151" s="17">
        <v>44</v>
      </c>
      <c r="E151" s="17">
        <v>4</v>
      </c>
      <c r="F151" s="19">
        <v>23</v>
      </c>
      <c r="G151" s="17">
        <v>52</v>
      </c>
      <c r="H151" s="17">
        <v>27</v>
      </c>
      <c r="I151" s="19">
        <v>40</v>
      </c>
      <c r="J151" s="19">
        <v>275</v>
      </c>
      <c r="K151" s="17">
        <v>15</v>
      </c>
      <c r="L151" s="17">
        <v>9</v>
      </c>
      <c r="M151" s="18"/>
      <c r="N151" s="18"/>
      <c r="O151" s="18"/>
      <c r="P151" s="18"/>
      <c r="Q151" s="18"/>
      <c r="R151" s="18"/>
    </row>
    <row r="152" spans="1:18" ht="12.75" x14ac:dyDescent="0.2">
      <c r="A152" s="15">
        <v>43231.582838541668</v>
      </c>
      <c r="B152" s="16">
        <v>43215</v>
      </c>
      <c r="C152" s="17" t="s">
        <v>21</v>
      </c>
      <c r="D152" s="17">
        <v>4</v>
      </c>
      <c r="E152" s="17">
        <v>2</v>
      </c>
      <c r="F152" s="17">
        <v>4</v>
      </c>
      <c r="G152" s="19">
        <v>31</v>
      </c>
      <c r="H152" s="18"/>
      <c r="I152" s="19">
        <v>8</v>
      </c>
      <c r="J152" s="18"/>
      <c r="K152" s="19">
        <v>9</v>
      </c>
      <c r="L152" s="17">
        <v>11</v>
      </c>
      <c r="M152" s="18"/>
      <c r="N152" s="18"/>
      <c r="O152" s="18"/>
      <c r="P152" s="18"/>
      <c r="Q152" s="18"/>
      <c r="R152" s="18"/>
    </row>
    <row r="153" spans="1:18" ht="12.75" x14ac:dyDescent="0.2">
      <c r="A153" s="20">
        <v>43231.54595561343</v>
      </c>
      <c r="B153" s="21">
        <v>43221</v>
      </c>
      <c r="C153" s="22" t="s">
        <v>17</v>
      </c>
      <c r="D153" s="22">
        <v>8</v>
      </c>
      <c r="E153" s="23"/>
      <c r="F153" s="22">
        <v>1</v>
      </c>
      <c r="G153" s="22">
        <v>9</v>
      </c>
      <c r="H153" s="22">
        <v>10</v>
      </c>
      <c r="I153" s="23"/>
      <c r="J153" s="22">
        <v>23</v>
      </c>
      <c r="K153" s="22">
        <v>3</v>
      </c>
      <c r="L153" s="22">
        <v>3</v>
      </c>
      <c r="M153" s="23"/>
      <c r="N153" s="23"/>
      <c r="O153" s="23"/>
      <c r="P153" s="23"/>
      <c r="Q153" s="23"/>
      <c r="R153" s="23"/>
    </row>
    <row r="154" spans="1:18" ht="12.75" x14ac:dyDescent="0.2">
      <c r="A154" s="20">
        <v>43231.54688587963</v>
      </c>
      <c r="B154" s="21">
        <v>43221</v>
      </c>
      <c r="C154" s="22" t="s">
        <v>30</v>
      </c>
      <c r="D154" s="22">
        <v>9</v>
      </c>
      <c r="E154" s="23"/>
      <c r="F154" s="23"/>
      <c r="G154" s="22">
        <v>9</v>
      </c>
      <c r="H154" s="23"/>
      <c r="I154" s="22">
        <v>8</v>
      </c>
      <c r="J154" s="23"/>
      <c r="K154" s="22">
        <v>3</v>
      </c>
      <c r="L154" s="23"/>
      <c r="M154" s="23"/>
      <c r="N154" s="23"/>
      <c r="O154" s="23"/>
      <c r="P154" s="23"/>
      <c r="Q154" s="23"/>
      <c r="R154" s="23"/>
    </row>
    <row r="155" spans="1:18" ht="12.75" x14ac:dyDescent="0.2">
      <c r="A155" s="20">
        <v>43231.528744120369</v>
      </c>
      <c r="B155" s="21">
        <v>43221</v>
      </c>
      <c r="C155" s="22" t="s">
        <v>12</v>
      </c>
      <c r="D155" s="22">
        <v>40</v>
      </c>
      <c r="E155" s="23"/>
      <c r="F155" s="22">
        <v>3</v>
      </c>
      <c r="G155" s="22">
        <v>51</v>
      </c>
      <c r="H155" s="22">
        <v>291</v>
      </c>
      <c r="I155" s="22">
        <v>142</v>
      </c>
      <c r="J155" s="23"/>
      <c r="K155" s="22">
        <v>4</v>
      </c>
      <c r="L155" s="22">
        <v>4</v>
      </c>
      <c r="M155" s="23"/>
      <c r="N155" s="23"/>
      <c r="O155" s="23"/>
      <c r="P155" s="23"/>
      <c r="Q155" s="23"/>
      <c r="R155" s="23"/>
    </row>
    <row r="156" spans="1:18" ht="12.75" x14ac:dyDescent="0.2">
      <c r="A156" s="20">
        <v>43231.488668159727</v>
      </c>
      <c r="B156" s="21">
        <v>43221</v>
      </c>
      <c r="C156" s="22" t="s">
        <v>14</v>
      </c>
      <c r="D156" s="22">
        <v>66</v>
      </c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</row>
    <row r="157" spans="1:18" ht="12.75" x14ac:dyDescent="0.2">
      <c r="A157" s="20">
        <v>43231.488925335652</v>
      </c>
      <c r="B157" s="21">
        <v>43221</v>
      </c>
      <c r="C157" s="22" t="s">
        <v>15</v>
      </c>
      <c r="D157" s="22">
        <v>100</v>
      </c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</row>
    <row r="158" spans="1:18" ht="12.75" x14ac:dyDescent="0.2">
      <c r="A158" s="20">
        <v>43231.532767627315</v>
      </c>
      <c r="B158" s="21">
        <v>43221</v>
      </c>
      <c r="C158" s="22" t="s">
        <v>15</v>
      </c>
      <c r="D158" s="22">
        <v>20</v>
      </c>
      <c r="E158" s="22">
        <v>1</v>
      </c>
      <c r="F158" s="22">
        <v>3</v>
      </c>
      <c r="G158" s="22">
        <v>25</v>
      </c>
      <c r="H158" s="23"/>
      <c r="I158" s="23"/>
      <c r="J158" s="23"/>
      <c r="K158" s="22">
        <v>2</v>
      </c>
      <c r="L158" s="23"/>
      <c r="M158" s="23"/>
      <c r="N158" s="23"/>
      <c r="O158" s="23"/>
      <c r="P158" s="23"/>
      <c r="Q158" s="23"/>
      <c r="R158" s="23"/>
    </row>
    <row r="159" spans="1:18" ht="12.75" x14ac:dyDescent="0.2">
      <c r="A159" s="20">
        <v>43231.488109710648</v>
      </c>
      <c r="B159" s="21">
        <v>43221</v>
      </c>
      <c r="C159" s="22" t="s">
        <v>16</v>
      </c>
      <c r="D159" s="22">
        <v>166</v>
      </c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</row>
    <row r="160" spans="1:18" ht="12.75" x14ac:dyDescent="0.2">
      <c r="A160" s="20">
        <v>43231.540099097227</v>
      </c>
      <c r="B160" s="21">
        <v>43221</v>
      </c>
      <c r="C160" s="22" t="s">
        <v>16</v>
      </c>
      <c r="D160" s="22">
        <v>25</v>
      </c>
      <c r="E160" s="22">
        <v>1</v>
      </c>
      <c r="F160" s="22">
        <v>1</v>
      </c>
      <c r="G160" s="22">
        <v>27</v>
      </c>
      <c r="H160" s="22">
        <v>10</v>
      </c>
      <c r="I160" s="22">
        <v>9</v>
      </c>
      <c r="J160" s="22">
        <v>23</v>
      </c>
      <c r="K160" s="24">
        <v>10</v>
      </c>
      <c r="L160" s="22">
        <v>3</v>
      </c>
      <c r="M160" s="23"/>
      <c r="N160" s="23"/>
      <c r="O160" s="23"/>
      <c r="P160" s="23"/>
      <c r="Q160" s="23"/>
      <c r="R160" s="23"/>
    </row>
    <row r="161" spans="1:18" ht="12.75" x14ac:dyDescent="0.2">
      <c r="A161" s="20">
        <v>43231.543363888894</v>
      </c>
      <c r="B161" s="21">
        <v>43221</v>
      </c>
      <c r="C161" s="22" t="s">
        <v>21</v>
      </c>
      <c r="D161" s="22">
        <v>8</v>
      </c>
      <c r="E161" s="22">
        <v>1</v>
      </c>
      <c r="F161" s="23"/>
      <c r="G161" s="22">
        <v>9</v>
      </c>
      <c r="H161" s="23"/>
      <c r="I161" s="22">
        <v>1</v>
      </c>
      <c r="J161" s="23"/>
      <c r="K161" s="22">
        <v>3</v>
      </c>
      <c r="L161" s="23"/>
      <c r="M161" s="23"/>
      <c r="N161" s="23"/>
      <c r="O161" s="23"/>
      <c r="P161" s="23"/>
      <c r="Q161" s="23"/>
      <c r="R161" s="23"/>
    </row>
    <row r="162" spans="1:18" ht="12.75" x14ac:dyDescent="0.2">
      <c r="A162" s="20">
        <v>43231.500808645833</v>
      </c>
      <c r="B162" s="21">
        <v>43222</v>
      </c>
      <c r="C162" s="22" t="s">
        <v>17</v>
      </c>
      <c r="D162" s="22">
        <v>34</v>
      </c>
      <c r="E162" s="22">
        <v>4</v>
      </c>
      <c r="F162" s="23"/>
      <c r="G162" s="22">
        <v>75</v>
      </c>
      <c r="H162" s="22">
        <v>24</v>
      </c>
      <c r="I162" s="22">
        <v>16</v>
      </c>
      <c r="J162" s="22">
        <v>52</v>
      </c>
      <c r="K162" s="22">
        <v>11</v>
      </c>
      <c r="L162" s="22">
        <v>61</v>
      </c>
      <c r="M162" s="23"/>
      <c r="N162" s="23"/>
      <c r="O162" s="23"/>
      <c r="P162" s="23"/>
      <c r="Q162" s="23"/>
      <c r="R162" s="23"/>
    </row>
    <row r="163" spans="1:18" ht="12.75" x14ac:dyDescent="0.2">
      <c r="A163" s="20">
        <v>43231.49782232639</v>
      </c>
      <c r="B163" s="21">
        <v>43222</v>
      </c>
      <c r="C163" s="22" t="s">
        <v>14</v>
      </c>
      <c r="D163" s="22">
        <v>34</v>
      </c>
      <c r="E163" s="22">
        <v>4</v>
      </c>
      <c r="F163" s="22">
        <v>1</v>
      </c>
      <c r="G163" s="22">
        <v>75</v>
      </c>
      <c r="H163" s="22">
        <v>24</v>
      </c>
      <c r="I163" s="22">
        <v>16</v>
      </c>
      <c r="J163" s="22">
        <v>52</v>
      </c>
      <c r="K163" s="22">
        <v>11</v>
      </c>
      <c r="L163" s="23"/>
      <c r="M163" s="23"/>
      <c r="N163" s="23"/>
      <c r="O163" s="23"/>
      <c r="P163" s="23"/>
      <c r="Q163" s="23"/>
      <c r="R163" s="23"/>
    </row>
    <row r="164" spans="1:18" ht="12.75" x14ac:dyDescent="0.2">
      <c r="A164" s="20">
        <v>43231.493169583337</v>
      </c>
      <c r="B164" s="21">
        <v>43222</v>
      </c>
      <c r="C164" s="22" t="s">
        <v>16</v>
      </c>
      <c r="D164" s="22">
        <v>102</v>
      </c>
      <c r="E164" s="22">
        <v>10</v>
      </c>
      <c r="F164" s="22">
        <v>3</v>
      </c>
      <c r="G164" s="22">
        <v>226</v>
      </c>
      <c r="H164" s="22">
        <v>70</v>
      </c>
      <c r="I164" s="22">
        <v>48</v>
      </c>
      <c r="J164" s="22">
        <v>155</v>
      </c>
      <c r="K164" s="22">
        <v>33</v>
      </c>
      <c r="L164" s="22">
        <v>61</v>
      </c>
      <c r="M164" s="23"/>
      <c r="N164" s="23"/>
      <c r="O164" s="23"/>
      <c r="P164" s="23"/>
      <c r="Q164" s="23"/>
      <c r="R164" s="23"/>
    </row>
    <row r="165" spans="1:18" ht="12.75" x14ac:dyDescent="0.2">
      <c r="A165" s="20">
        <v>43231.50352322917</v>
      </c>
      <c r="B165" s="21">
        <v>43222</v>
      </c>
      <c r="C165" s="22" t="s">
        <v>21</v>
      </c>
      <c r="D165" s="22">
        <v>34</v>
      </c>
      <c r="E165" s="22">
        <v>4</v>
      </c>
      <c r="F165" s="23"/>
      <c r="G165" s="22">
        <v>75</v>
      </c>
      <c r="H165" s="22">
        <v>24</v>
      </c>
      <c r="I165" s="22">
        <v>16</v>
      </c>
      <c r="J165" s="22">
        <v>52</v>
      </c>
      <c r="K165" s="22">
        <v>11</v>
      </c>
      <c r="L165" s="22">
        <v>20</v>
      </c>
      <c r="M165" s="23"/>
      <c r="N165" s="23"/>
      <c r="O165" s="23"/>
      <c r="P165" s="23"/>
      <c r="Q165" s="23"/>
      <c r="R165" s="23"/>
    </row>
    <row r="166" spans="1:18" ht="12.75" x14ac:dyDescent="0.2">
      <c r="A166" s="20">
        <v>43248.583007094909</v>
      </c>
      <c r="B166" s="21">
        <v>43229</v>
      </c>
      <c r="C166" s="22" t="s">
        <v>30</v>
      </c>
      <c r="D166" s="22">
        <v>25</v>
      </c>
      <c r="E166" s="23"/>
      <c r="F166" s="23"/>
      <c r="G166" s="22">
        <v>18</v>
      </c>
      <c r="H166" s="23"/>
      <c r="I166" s="23"/>
      <c r="J166" s="22">
        <v>3</v>
      </c>
      <c r="K166" s="23"/>
      <c r="L166" s="23"/>
      <c r="M166" s="23"/>
      <c r="N166" s="23"/>
      <c r="O166" s="23"/>
      <c r="P166" s="23"/>
      <c r="Q166" s="23"/>
      <c r="R166" s="23"/>
    </row>
    <row r="167" spans="1:18" ht="12.75" x14ac:dyDescent="0.2">
      <c r="A167" s="20">
        <v>43248.581247696755</v>
      </c>
      <c r="B167" s="21">
        <v>43229</v>
      </c>
      <c r="C167" s="22" t="s">
        <v>12</v>
      </c>
      <c r="D167" s="22">
        <v>57</v>
      </c>
      <c r="E167" s="23"/>
      <c r="F167" s="24">
        <v>2</v>
      </c>
      <c r="G167" s="24">
        <v>39</v>
      </c>
      <c r="H167" s="23"/>
      <c r="I167" s="23"/>
      <c r="J167" s="24">
        <v>4</v>
      </c>
      <c r="K167" s="23"/>
      <c r="L167" s="23"/>
      <c r="M167" s="23"/>
      <c r="N167" s="23"/>
      <c r="O167" s="23"/>
      <c r="P167" s="23"/>
      <c r="Q167" s="23"/>
      <c r="R167" s="23"/>
    </row>
    <row r="168" spans="1:18" ht="12.75" x14ac:dyDescent="0.2">
      <c r="A168" s="20">
        <v>43248.58230440972</v>
      </c>
      <c r="B168" s="21">
        <v>43229</v>
      </c>
      <c r="C168" s="22" t="s">
        <v>15</v>
      </c>
      <c r="D168" s="22">
        <v>35</v>
      </c>
      <c r="E168" s="23"/>
      <c r="F168" s="23"/>
      <c r="G168" s="22">
        <v>18</v>
      </c>
      <c r="H168" s="23"/>
      <c r="I168" s="23"/>
      <c r="J168" s="22">
        <v>3</v>
      </c>
      <c r="K168" s="23"/>
      <c r="L168" s="24">
        <v>31</v>
      </c>
      <c r="M168" s="23"/>
      <c r="N168" s="23"/>
      <c r="O168" s="23"/>
      <c r="P168" s="23"/>
      <c r="Q168" s="23"/>
      <c r="R168" s="23"/>
    </row>
    <row r="169" spans="1:18" ht="12.75" x14ac:dyDescent="0.2">
      <c r="A169" s="20">
        <v>43248.568168692131</v>
      </c>
      <c r="B169" s="21">
        <v>43229</v>
      </c>
      <c r="C169" s="22" t="s">
        <v>16</v>
      </c>
      <c r="D169" s="22">
        <v>120</v>
      </c>
      <c r="E169" s="24">
        <v>7</v>
      </c>
      <c r="F169" s="24">
        <v>11</v>
      </c>
      <c r="G169" s="24">
        <v>192</v>
      </c>
      <c r="H169" s="24">
        <v>37</v>
      </c>
      <c r="I169" s="22">
        <v>49</v>
      </c>
      <c r="J169" s="24">
        <v>97</v>
      </c>
      <c r="K169" s="24">
        <v>28</v>
      </c>
      <c r="L169" s="24">
        <v>32</v>
      </c>
      <c r="M169" s="23"/>
      <c r="N169" s="23"/>
      <c r="O169" s="23"/>
      <c r="P169" s="23"/>
      <c r="Q169" s="23"/>
      <c r="R169" s="23"/>
    </row>
    <row r="170" spans="1:18" ht="12.75" x14ac:dyDescent="0.2">
      <c r="A170" s="20">
        <v>43248.574257002314</v>
      </c>
      <c r="B170" s="21">
        <v>43230</v>
      </c>
      <c r="C170" s="22" t="s">
        <v>17</v>
      </c>
      <c r="D170" s="24">
        <v>11</v>
      </c>
      <c r="E170" s="23"/>
      <c r="F170" s="23"/>
      <c r="G170" s="24">
        <v>50</v>
      </c>
      <c r="H170" s="24">
        <v>6</v>
      </c>
      <c r="I170" s="24">
        <v>4</v>
      </c>
      <c r="J170" s="22">
        <v>13</v>
      </c>
      <c r="K170" s="24">
        <v>5</v>
      </c>
      <c r="L170" s="24">
        <v>45</v>
      </c>
      <c r="M170" s="23"/>
      <c r="N170" s="23"/>
      <c r="O170" s="23"/>
      <c r="P170" s="23"/>
      <c r="Q170" s="23"/>
      <c r="R170" s="23"/>
    </row>
    <row r="171" spans="1:18" ht="12.75" x14ac:dyDescent="0.2">
      <c r="A171" s="20">
        <v>43248.575135462961</v>
      </c>
      <c r="B171" s="21">
        <v>43230</v>
      </c>
      <c r="C171" s="22" t="s">
        <v>21</v>
      </c>
      <c r="D171" s="22">
        <v>8</v>
      </c>
      <c r="E171" s="23"/>
      <c r="F171" s="23"/>
      <c r="G171" s="22">
        <v>44</v>
      </c>
      <c r="H171" s="22">
        <v>4</v>
      </c>
      <c r="I171" s="22">
        <v>4</v>
      </c>
      <c r="J171" s="22">
        <v>14</v>
      </c>
      <c r="K171" s="22">
        <v>4</v>
      </c>
      <c r="L171" s="22">
        <v>45</v>
      </c>
      <c r="M171" s="23"/>
      <c r="N171" s="23"/>
      <c r="O171" s="23"/>
      <c r="P171" s="23"/>
      <c r="Q171" s="23"/>
      <c r="R171" s="23"/>
    </row>
    <row r="172" spans="1:18" ht="12.75" x14ac:dyDescent="0.2">
      <c r="A172" s="20">
        <v>43248.628448391202</v>
      </c>
      <c r="B172" s="21">
        <v>43231</v>
      </c>
      <c r="C172" s="22" t="s">
        <v>17</v>
      </c>
      <c r="D172" s="24">
        <v>3</v>
      </c>
      <c r="E172" s="22">
        <v>1</v>
      </c>
      <c r="F172" s="23"/>
      <c r="G172" s="22">
        <v>25</v>
      </c>
      <c r="H172" s="23"/>
      <c r="I172" s="24">
        <v>9</v>
      </c>
      <c r="J172" s="23"/>
      <c r="K172" s="22">
        <v>16</v>
      </c>
      <c r="L172" s="23"/>
      <c r="M172" s="23"/>
      <c r="N172" s="23"/>
      <c r="O172" s="23"/>
      <c r="P172" s="23"/>
      <c r="Q172" s="23"/>
      <c r="R172" s="23"/>
    </row>
    <row r="173" spans="1:18" ht="12.75" x14ac:dyDescent="0.2">
      <c r="A173" s="20">
        <v>43248.617347962965</v>
      </c>
      <c r="B173" s="21">
        <v>43231</v>
      </c>
      <c r="C173" s="22" t="s">
        <v>12</v>
      </c>
      <c r="D173" s="22">
        <v>100</v>
      </c>
      <c r="E173" s="23"/>
      <c r="F173" s="23"/>
      <c r="G173" s="22">
        <v>75</v>
      </c>
      <c r="H173" s="24">
        <v>66</v>
      </c>
      <c r="I173" s="24">
        <v>27</v>
      </c>
      <c r="J173" s="24">
        <v>98</v>
      </c>
      <c r="K173" s="24">
        <v>13</v>
      </c>
      <c r="L173" s="24">
        <v>27</v>
      </c>
      <c r="M173" s="23"/>
      <c r="N173" s="23"/>
      <c r="O173" s="23"/>
      <c r="P173" s="23"/>
      <c r="Q173" s="23"/>
      <c r="R173" s="23"/>
    </row>
    <row r="174" spans="1:18" ht="12.75" x14ac:dyDescent="0.2">
      <c r="A174" s="20">
        <v>43248.623358101853</v>
      </c>
      <c r="B174" s="21">
        <v>43231</v>
      </c>
      <c r="C174" s="22" t="s">
        <v>13</v>
      </c>
      <c r="D174" s="24">
        <v>3</v>
      </c>
      <c r="E174" s="24">
        <v>4.7</v>
      </c>
      <c r="F174" s="23"/>
      <c r="G174" s="22">
        <v>25</v>
      </c>
      <c r="H174" s="24">
        <v>17</v>
      </c>
      <c r="I174" s="23"/>
      <c r="J174" s="22">
        <v>40</v>
      </c>
      <c r="K174" s="22">
        <v>10</v>
      </c>
      <c r="L174" s="23"/>
      <c r="M174" s="23"/>
      <c r="N174" s="23"/>
      <c r="O174" s="23"/>
      <c r="P174" s="23"/>
      <c r="Q174" s="23"/>
      <c r="R174" s="23"/>
    </row>
    <row r="175" spans="1:18" ht="12.75" x14ac:dyDescent="0.2">
      <c r="A175" s="20">
        <v>43248.627001805551</v>
      </c>
      <c r="B175" s="21">
        <v>43231</v>
      </c>
      <c r="C175" s="22" t="s">
        <v>14</v>
      </c>
      <c r="D175" s="24">
        <v>6</v>
      </c>
      <c r="E175" s="22">
        <v>3</v>
      </c>
      <c r="F175" s="23"/>
      <c r="G175" s="24">
        <v>30</v>
      </c>
      <c r="H175" s="23"/>
      <c r="I175" s="24">
        <v>27</v>
      </c>
      <c r="J175" s="23"/>
      <c r="K175" s="22">
        <v>16</v>
      </c>
      <c r="L175" s="23"/>
      <c r="M175" s="23"/>
      <c r="N175" s="23"/>
      <c r="O175" s="23"/>
      <c r="P175" s="23"/>
      <c r="Q175" s="23"/>
      <c r="R175" s="23"/>
    </row>
    <row r="176" spans="1:18" ht="12.75" x14ac:dyDescent="0.2">
      <c r="A176" s="20">
        <v>43248.619484027775</v>
      </c>
      <c r="B176" s="21">
        <v>43231</v>
      </c>
      <c r="C176" s="22" t="s">
        <v>15</v>
      </c>
      <c r="D176" s="24">
        <v>6</v>
      </c>
      <c r="E176" s="22">
        <v>2</v>
      </c>
      <c r="F176" s="23"/>
      <c r="G176" s="24">
        <v>30</v>
      </c>
      <c r="H176" s="23"/>
      <c r="I176" s="24">
        <v>9</v>
      </c>
      <c r="J176" s="24">
        <v>25</v>
      </c>
      <c r="K176" s="22">
        <v>10</v>
      </c>
      <c r="L176" s="22">
        <v>10</v>
      </c>
      <c r="M176" s="23"/>
      <c r="N176" s="23"/>
      <c r="O176" s="23"/>
      <c r="P176" s="23"/>
      <c r="Q176" s="23"/>
      <c r="R176" s="23"/>
    </row>
    <row r="177" spans="1:18" ht="12.75" x14ac:dyDescent="0.2">
      <c r="A177" s="20">
        <v>43248.625689259265</v>
      </c>
      <c r="B177" s="21">
        <v>43231</v>
      </c>
      <c r="C177" s="22" t="s">
        <v>16</v>
      </c>
      <c r="D177" s="22">
        <v>100</v>
      </c>
      <c r="E177" s="24">
        <v>5</v>
      </c>
      <c r="F177" s="23"/>
      <c r="G177" s="22">
        <v>75</v>
      </c>
      <c r="H177" s="24">
        <v>66</v>
      </c>
      <c r="I177" s="23"/>
      <c r="J177" s="24">
        <v>98</v>
      </c>
      <c r="K177" s="24">
        <v>32</v>
      </c>
      <c r="L177" s="24">
        <v>37</v>
      </c>
      <c r="M177" s="23"/>
      <c r="N177" s="23"/>
      <c r="O177" s="23"/>
      <c r="P177" s="23"/>
      <c r="Q177" s="23"/>
      <c r="R177" s="23"/>
    </row>
    <row r="178" spans="1:18" ht="12.75" x14ac:dyDescent="0.2">
      <c r="A178" s="20">
        <v>43248.630563402781</v>
      </c>
      <c r="B178" s="21">
        <v>43234</v>
      </c>
      <c r="C178" s="22" t="s">
        <v>16</v>
      </c>
      <c r="D178" s="24">
        <v>205</v>
      </c>
      <c r="E178" s="24">
        <v>25</v>
      </c>
      <c r="F178" s="24">
        <v>27</v>
      </c>
      <c r="G178" s="24">
        <v>283</v>
      </c>
      <c r="H178" s="24">
        <v>136</v>
      </c>
      <c r="I178" s="22">
        <v>130</v>
      </c>
      <c r="J178" s="22">
        <v>165</v>
      </c>
      <c r="K178" s="24">
        <v>61</v>
      </c>
      <c r="L178" s="24">
        <v>108</v>
      </c>
      <c r="M178" s="23"/>
      <c r="N178" s="23"/>
      <c r="O178" s="23"/>
      <c r="P178" s="23"/>
      <c r="Q178" s="23"/>
      <c r="R178" s="23"/>
    </row>
    <row r="179" spans="1:18" ht="12.75" x14ac:dyDescent="0.2">
      <c r="A179" s="20">
        <v>43248.606072025461</v>
      </c>
      <c r="B179" s="21">
        <v>43241</v>
      </c>
      <c r="C179" s="22" t="s">
        <v>16</v>
      </c>
      <c r="D179" s="24">
        <v>183</v>
      </c>
      <c r="E179" s="22">
        <v>10</v>
      </c>
      <c r="F179" s="24">
        <v>19</v>
      </c>
      <c r="G179" s="24">
        <v>205</v>
      </c>
      <c r="H179" s="24">
        <v>93</v>
      </c>
      <c r="I179" s="24">
        <v>98</v>
      </c>
      <c r="J179" s="24">
        <v>84</v>
      </c>
      <c r="K179" s="24">
        <v>56</v>
      </c>
      <c r="L179" s="24">
        <v>110</v>
      </c>
      <c r="M179" s="23"/>
      <c r="N179" s="23"/>
      <c r="O179" s="23"/>
      <c r="P179" s="23"/>
      <c r="Q179" s="23"/>
      <c r="R179" s="23"/>
    </row>
    <row r="180" spans="1:18" ht="12.75" x14ac:dyDescent="0.2">
      <c r="A180" s="20">
        <v>43231.581237546299</v>
      </c>
      <c r="B180" s="21">
        <v>43245</v>
      </c>
      <c r="C180" s="22" t="s">
        <v>17</v>
      </c>
      <c r="D180" s="22">
        <v>30</v>
      </c>
      <c r="E180" s="22">
        <v>3</v>
      </c>
      <c r="F180" s="22">
        <v>5</v>
      </c>
      <c r="G180" s="22">
        <v>50</v>
      </c>
      <c r="H180" s="24">
        <v>8</v>
      </c>
      <c r="I180" s="24">
        <v>4</v>
      </c>
      <c r="J180" s="23"/>
      <c r="K180" s="22">
        <v>10</v>
      </c>
      <c r="L180" s="22">
        <v>12</v>
      </c>
      <c r="M180" s="23"/>
      <c r="N180" s="23"/>
      <c r="O180" s="23"/>
      <c r="P180" s="23"/>
      <c r="Q180" s="23"/>
      <c r="R180" s="23"/>
    </row>
    <row r="181" spans="1:18" ht="12.75" x14ac:dyDescent="0.2">
      <c r="A181" s="20">
        <v>43266.469889247688</v>
      </c>
      <c r="B181" s="21">
        <v>43245</v>
      </c>
      <c r="C181" s="22" t="s">
        <v>16</v>
      </c>
      <c r="D181" s="22">
        <v>116</v>
      </c>
      <c r="E181" s="24">
        <v>8</v>
      </c>
      <c r="F181" s="22">
        <v>15</v>
      </c>
      <c r="G181" s="24">
        <v>127</v>
      </c>
      <c r="H181" s="24">
        <v>113</v>
      </c>
      <c r="I181" s="22">
        <v>195</v>
      </c>
      <c r="J181" s="23"/>
      <c r="K181" s="22">
        <v>28</v>
      </c>
      <c r="L181" s="22">
        <v>10</v>
      </c>
      <c r="M181" s="23"/>
      <c r="N181" s="23"/>
      <c r="O181" s="23"/>
      <c r="P181" s="23"/>
      <c r="Q181" s="23"/>
      <c r="R181" s="23"/>
    </row>
    <row r="182" spans="1:18" ht="12.75" x14ac:dyDescent="0.2">
      <c r="A182" s="20">
        <v>43266.474292071754</v>
      </c>
      <c r="B182" s="21">
        <v>43250</v>
      </c>
      <c r="C182" s="22" t="s">
        <v>12</v>
      </c>
      <c r="D182" s="22">
        <v>32</v>
      </c>
      <c r="E182" s="22">
        <v>1.5</v>
      </c>
      <c r="F182" s="22">
        <v>2</v>
      </c>
      <c r="G182" s="22">
        <v>28</v>
      </c>
      <c r="H182" s="22">
        <v>27</v>
      </c>
      <c r="I182" s="22">
        <v>25</v>
      </c>
      <c r="J182" s="23"/>
      <c r="K182" s="22">
        <v>6</v>
      </c>
      <c r="L182" s="22">
        <v>26</v>
      </c>
      <c r="M182" s="23"/>
      <c r="N182" s="23"/>
      <c r="O182" s="23"/>
      <c r="P182" s="23"/>
      <c r="Q182" s="23"/>
      <c r="R182" s="23"/>
    </row>
    <row r="183" spans="1:18" ht="12.75" x14ac:dyDescent="0.2">
      <c r="A183" s="20">
        <v>43266.475761967595</v>
      </c>
      <c r="B183" s="21">
        <v>43250</v>
      </c>
      <c r="C183" s="22" t="s">
        <v>15</v>
      </c>
      <c r="D183" s="22">
        <v>32</v>
      </c>
      <c r="E183" s="22">
        <v>1.4</v>
      </c>
      <c r="F183" s="22">
        <v>2</v>
      </c>
      <c r="G183" s="22">
        <v>28</v>
      </c>
      <c r="H183" s="22">
        <v>27</v>
      </c>
      <c r="I183" s="22">
        <v>25</v>
      </c>
      <c r="J183" s="23"/>
      <c r="K183" s="22">
        <v>6</v>
      </c>
      <c r="L183" s="22">
        <v>26</v>
      </c>
      <c r="M183" s="23"/>
      <c r="N183" s="23"/>
      <c r="O183" s="23"/>
      <c r="P183" s="23"/>
      <c r="Q183" s="23"/>
      <c r="R183" s="23"/>
    </row>
    <row r="184" spans="1:18" ht="12.75" x14ac:dyDescent="0.2">
      <c r="A184" s="20">
        <v>43266.476239918979</v>
      </c>
      <c r="B184" s="21">
        <v>43250</v>
      </c>
      <c r="C184" s="22" t="s">
        <v>16</v>
      </c>
      <c r="D184" s="23"/>
      <c r="E184" s="23"/>
      <c r="F184" s="23"/>
      <c r="G184" s="23"/>
      <c r="H184" s="23"/>
      <c r="I184" s="23"/>
      <c r="J184" s="24">
        <v>122</v>
      </c>
      <c r="K184" s="23"/>
      <c r="L184" s="23"/>
      <c r="M184" s="23"/>
      <c r="N184" s="23"/>
      <c r="O184" s="23"/>
      <c r="P184" s="23"/>
      <c r="Q184" s="23"/>
      <c r="R184" s="23"/>
    </row>
    <row r="185" spans="1:18" ht="12.75" x14ac:dyDescent="0.2">
      <c r="A185" s="20">
        <v>43266.476629837962</v>
      </c>
      <c r="B185" s="21">
        <v>43250</v>
      </c>
      <c r="C185" s="22" t="s">
        <v>16</v>
      </c>
      <c r="D185" s="24">
        <v>327</v>
      </c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</row>
    <row r="186" spans="1:18" ht="12.75" x14ac:dyDescent="0.2">
      <c r="A186" s="20">
        <v>43266.479952511574</v>
      </c>
      <c r="B186" s="21">
        <v>43251</v>
      </c>
      <c r="C186" s="22" t="s">
        <v>17</v>
      </c>
      <c r="D186" s="22">
        <v>60</v>
      </c>
      <c r="E186" s="22">
        <v>7</v>
      </c>
      <c r="F186" s="23"/>
      <c r="G186" s="22">
        <v>90</v>
      </c>
      <c r="H186" s="22">
        <v>11</v>
      </c>
      <c r="I186" s="22">
        <v>22</v>
      </c>
      <c r="J186" s="22">
        <v>44</v>
      </c>
      <c r="K186" s="22">
        <v>26</v>
      </c>
      <c r="L186" s="22">
        <v>12</v>
      </c>
      <c r="M186" s="23"/>
      <c r="N186" s="23"/>
      <c r="O186" s="23"/>
      <c r="P186" s="23"/>
      <c r="Q186" s="23"/>
      <c r="R186" s="23"/>
    </row>
    <row r="187" spans="1:18" ht="12.75" x14ac:dyDescent="0.2">
      <c r="A187" s="20">
        <v>43266.481088692133</v>
      </c>
      <c r="B187" s="21">
        <v>43251</v>
      </c>
      <c r="C187" s="22" t="s">
        <v>21</v>
      </c>
      <c r="D187" s="22">
        <v>60</v>
      </c>
      <c r="E187" s="22">
        <v>6</v>
      </c>
      <c r="F187" s="23"/>
      <c r="G187" s="22">
        <v>90</v>
      </c>
      <c r="H187" s="22">
        <v>11</v>
      </c>
      <c r="I187" s="22">
        <v>23</v>
      </c>
      <c r="J187" s="22">
        <v>44</v>
      </c>
      <c r="K187" s="22">
        <v>26</v>
      </c>
      <c r="L187" s="22">
        <v>12</v>
      </c>
      <c r="M187" s="23"/>
      <c r="N187" s="23"/>
      <c r="O187" s="23"/>
      <c r="P187" s="23"/>
      <c r="Q187" s="23"/>
      <c r="R187" s="23"/>
    </row>
    <row r="188" spans="1:18" ht="12.75" x14ac:dyDescent="0.2">
      <c r="A188" s="25">
        <v>43266.482965011572</v>
      </c>
      <c r="B188" s="26">
        <v>43252</v>
      </c>
      <c r="C188" s="27" t="s">
        <v>14</v>
      </c>
      <c r="D188" s="27">
        <v>29</v>
      </c>
      <c r="E188" s="28">
        <v>4</v>
      </c>
      <c r="F188" s="28">
        <v>3</v>
      </c>
      <c r="G188" s="28">
        <v>114</v>
      </c>
      <c r="H188" s="27">
        <v>18</v>
      </c>
      <c r="I188" s="27">
        <v>9</v>
      </c>
      <c r="J188" s="27">
        <v>24</v>
      </c>
      <c r="K188" s="27">
        <v>10</v>
      </c>
      <c r="L188" s="27">
        <v>15</v>
      </c>
      <c r="M188" s="29"/>
      <c r="N188" s="29"/>
      <c r="O188" s="29"/>
      <c r="P188" s="29"/>
      <c r="Q188" s="29"/>
      <c r="R188" s="29"/>
    </row>
    <row r="189" spans="1:18" ht="12.75" x14ac:dyDescent="0.2">
      <c r="A189" s="25">
        <v>43266.484626331017</v>
      </c>
      <c r="B189" s="26">
        <v>43255</v>
      </c>
      <c r="C189" s="27" t="s">
        <v>16</v>
      </c>
      <c r="D189" s="27">
        <v>59</v>
      </c>
      <c r="E189" s="27">
        <v>5</v>
      </c>
      <c r="F189" s="27">
        <v>18</v>
      </c>
      <c r="G189" s="28">
        <v>133</v>
      </c>
      <c r="H189" s="28">
        <v>85</v>
      </c>
      <c r="I189" s="27">
        <v>41</v>
      </c>
      <c r="J189" s="28">
        <v>19</v>
      </c>
      <c r="K189" s="27">
        <v>18</v>
      </c>
      <c r="L189" s="28">
        <v>168</v>
      </c>
      <c r="M189" s="29"/>
      <c r="N189" s="29"/>
      <c r="O189" s="29"/>
      <c r="P189" s="29"/>
      <c r="Q189" s="29"/>
      <c r="R189" s="29"/>
    </row>
    <row r="190" spans="1:18" ht="12.75" x14ac:dyDescent="0.2">
      <c r="A190" s="30">
        <v>43285.619869768518</v>
      </c>
      <c r="B190" s="31">
        <v>43277</v>
      </c>
      <c r="C190" s="32" t="s">
        <v>16</v>
      </c>
      <c r="D190" s="32">
        <v>53</v>
      </c>
      <c r="E190" s="32">
        <v>2</v>
      </c>
      <c r="F190" s="32">
        <v>12</v>
      </c>
      <c r="G190" s="32">
        <v>117</v>
      </c>
      <c r="H190" s="32">
        <v>20</v>
      </c>
      <c r="I190" s="32">
        <v>46</v>
      </c>
      <c r="J190" s="32">
        <v>50</v>
      </c>
      <c r="K190" s="32">
        <v>20</v>
      </c>
      <c r="L190" s="32">
        <v>100</v>
      </c>
    </row>
    <row r="191" spans="1:18" ht="12.75" x14ac:dyDescent="0.2">
      <c r="A191" s="30">
        <v>43285.645176759259</v>
      </c>
      <c r="B191" s="31">
        <v>43277</v>
      </c>
      <c r="C191" s="32" t="s">
        <v>31</v>
      </c>
      <c r="F191" s="32">
        <v>104</v>
      </c>
    </row>
    <row r="192" spans="1:18" ht="12.75" x14ac:dyDescent="0.2">
      <c r="A192" s="30">
        <v>43287.47155545139</v>
      </c>
      <c r="B192" s="31">
        <v>43267</v>
      </c>
      <c r="C192" s="32" t="s">
        <v>32</v>
      </c>
      <c r="D192" s="32">
        <v>70</v>
      </c>
      <c r="E192" s="32">
        <v>8</v>
      </c>
      <c r="F192" s="32">
        <v>1</v>
      </c>
      <c r="G192" s="32">
        <v>29</v>
      </c>
      <c r="H192" s="32">
        <v>54</v>
      </c>
      <c r="J192" s="32">
        <v>42</v>
      </c>
      <c r="K192" s="32">
        <v>2</v>
      </c>
    </row>
    <row r="193" spans="1:12" ht="12.75" x14ac:dyDescent="0.2">
      <c r="A193" s="30">
        <v>43287.48946287037</v>
      </c>
      <c r="B193" s="31">
        <v>43273</v>
      </c>
      <c r="C193" s="32" t="s">
        <v>14</v>
      </c>
      <c r="D193" s="32">
        <v>3</v>
      </c>
      <c r="E193" s="32">
        <v>2</v>
      </c>
      <c r="F193" s="32">
        <v>7</v>
      </c>
      <c r="G193" s="32">
        <v>30</v>
      </c>
      <c r="H193" s="32">
        <v>20</v>
      </c>
      <c r="I193" s="32">
        <v>28</v>
      </c>
      <c r="K193" s="32">
        <v>4</v>
      </c>
    </row>
    <row r="194" spans="1:12" ht="12.75" x14ac:dyDescent="0.2">
      <c r="A194" s="30">
        <v>43287.500824305556</v>
      </c>
      <c r="B194" s="31">
        <v>43273</v>
      </c>
      <c r="C194" s="32" t="s">
        <v>12</v>
      </c>
      <c r="D194" s="32">
        <v>46</v>
      </c>
      <c r="E194" s="32">
        <v>2</v>
      </c>
      <c r="F194" s="32">
        <v>16</v>
      </c>
      <c r="G194" s="32">
        <v>110</v>
      </c>
      <c r="H194" s="32">
        <v>15</v>
      </c>
      <c r="I194" s="32">
        <v>46</v>
      </c>
      <c r="J194" s="32">
        <v>64</v>
      </c>
      <c r="K194" s="32">
        <v>6</v>
      </c>
      <c r="L194" s="32">
        <v>28</v>
      </c>
    </row>
    <row r="195" spans="1:12" ht="12.75" x14ac:dyDescent="0.2">
      <c r="A195" s="30">
        <v>43287.503283587968</v>
      </c>
      <c r="B195" s="31">
        <v>43273</v>
      </c>
      <c r="C195" s="32" t="s">
        <v>30</v>
      </c>
      <c r="D195" s="32">
        <v>45</v>
      </c>
      <c r="G195" s="32">
        <v>100</v>
      </c>
      <c r="H195" s="32">
        <v>15</v>
      </c>
      <c r="I195" s="32">
        <v>98</v>
      </c>
      <c r="K195" s="32">
        <v>30</v>
      </c>
    </row>
    <row r="196" spans="1:12" ht="12.75" x14ac:dyDescent="0.2">
      <c r="A196" s="30">
        <v>43287.505112523148</v>
      </c>
      <c r="B196" s="31">
        <v>43273</v>
      </c>
      <c r="C196" s="32" t="s">
        <v>16</v>
      </c>
      <c r="D196" s="32">
        <v>110</v>
      </c>
      <c r="F196" s="32">
        <v>11</v>
      </c>
      <c r="G196" s="32">
        <v>150</v>
      </c>
      <c r="H196" s="32">
        <v>57</v>
      </c>
      <c r="I196" s="32">
        <v>172</v>
      </c>
      <c r="J196" s="32">
        <v>140</v>
      </c>
      <c r="K196" s="32">
        <v>27</v>
      </c>
      <c r="L196" s="32">
        <v>34</v>
      </c>
    </row>
    <row r="197" spans="1:12" ht="12.75" x14ac:dyDescent="0.2">
      <c r="A197" s="30">
        <v>43287.507824710643</v>
      </c>
      <c r="B197" s="31">
        <v>43270</v>
      </c>
      <c r="C197" s="32" t="s">
        <v>12</v>
      </c>
      <c r="D197" s="32">
        <v>87</v>
      </c>
      <c r="E197" s="32">
        <v>3</v>
      </c>
      <c r="F197" s="32">
        <v>4</v>
      </c>
      <c r="G197" s="32">
        <v>247</v>
      </c>
      <c r="H197" s="32">
        <v>14</v>
      </c>
      <c r="I197" s="32">
        <v>36</v>
      </c>
      <c r="J197" s="32">
        <v>70</v>
      </c>
      <c r="K197" s="32">
        <v>16</v>
      </c>
      <c r="L197" s="32">
        <v>7</v>
      </c>
    </row>
    <row r="198" spans="1:12" ht="12.75" x14ac:dyDescent="0.2">
      <c r="A198" s="30">
        <v>43287.509696828703</v>
      </c>
      <c r="B198" s="31">
        <v>43269</v>
      </c>
      <c r="C198" s="32" t="s">
        <v>30</v>
      </c>
      <c r="D198" s="32">
        <v>2</v>
      </c>
      <c r="E198" s="32">
        <v>2</v>
      </c>
      <c r="G198" s="32">
        <v>4</v>
      </c>
      <c r="H198" s="32">
        <v>23</v>
      </c>
      <c r="I198" s="32">
        <v>25</v>
      </c>
      <c r="K198" s="32">
        <v>4</v>
      </c>
    </row>
    <row r="199" spans="1:12" ht="12.75" x14ac:dyDescent="0.2">
      <c r="A199" s="30">
        <v>43287.511223240741</v>
      </c>
      <c r="B199" s="31">
        <v>43269</v>
      </c>
      <c r="C199" s="32" t="s">
        <v>15</v>
      </c>
      <c r="D199" s="32">
        <v>5</v>
      </c>
      <c r="G199" s="32">
        <v>30</v>
      </c>
      <c r="I199" s="32">
        <v>38</v>
      </c>
      <c r="L199" s="32">
        <v>5</v>
      </c>
    </row>
    <row r="200" spans="1:12" ht="12.75" x14ac:dyDescent="0.2">
      <c r="A200" s="30">
        <v>43287.512551504631</v>
      </c>
      <c r="B200" s="31">
        <v>43269</v>
      </c>
      <c r="C200" s="32" t="s">
        <v>12</v>
      </c>
      <c r="D200" s="32">
        <v>82</v>
      </c>
      <c r="F200" s="32">
        <v>2</v>
      </c>
      <c r="G200" s="32">
        <v>30</v>
      </c>
      <c r="H200" s="32">
        <v>60</v>
      </c>
      <c r="I200" s="32">
        <v>50</v>
      </c>
      <c r="J200" s="32">
        <v>84</v>
      </c>
      <c r="K200" s="32">
        <v>4</v>
      </c>
      <c r="L200" s="32">
        <v>10</v>
      </c>
    </row>
    <row r="201" spans="1:12" ht="12.75" x14ac:dyDescent="0.2">
      <c r="A201" s="30">
        <v>43287.61152972222</v>
      </c>
      <c r="B201" s="31">
        <v>43264</v>
      </c>
      <c r="C201" s="32" t="s">
        <v>16</v>
      </c>
      <c r="D201" s="32">
        <v>123</v>
      </c>
      <c r="E201" s="32">
        <v>3</v>
      </c>
      <c r="F201" s="32">
        <v>11</v>
      </c>
      <c r="G201" s="32">
        <v>101</v>
      </c>
      <c r="H201" s="32">
        <v>30</v>
      </c>
      <c r="I201" s="32">
        <v>56</v>
      </c>
      <c r="J201" s="32">
        <v>142</v>
      </c>
      <c r="K201" s="32">
        <v>21</v>
      </c>
      <c r="L201" s="32">
        <v>23</v>
      </c>
    </row>
    <row r="202" spans="1:12" ht="12.75" x14ac:dyDescent="0.2">
      <c r="A202" s="30">
        <v>43287.613474085651</v>
      </c>
      <c r="B202" s="31">
        <v>43264</v>
      </c>
      <c r="C202" s="32" t="s">
        <v>17</v>
      </c>
      <c r="D202" s="32">
        <v>4</v>
      </c>
      <c r="E202" s="32">
        <v>5</v>
      </c>
      <c r="F202" s="32">
        <v>5</v>
      </c>
      <c r="G202" s="32">
        <v>70</v>
      </c>
      <c r="H202" s="32">
        <v>30</v>
      </c>
      <c r="I202" s="32">
        <v>43</v>
      </c>
      <c r="J202" s="32">
        <v>70</v>
      </c>
      <c r="K202" s="32">
        <v>10</v>
      </c>
    </row>
    <row r="203" spans="1:12" ht="12.75" x14ac:dyDescent="0.2">
      <c r="A203" s="30">
        <v>43287.616898761575</v>
      </c>
      <c r="B203" s="31">
        <v>43266</v>
      </c>
      <c r="C203" s="32" t="s">
        <v>29</v>
      </c>
      <c r="D203" s="32">
        <v>39</v>
      </c>
      <c r="F203" s="32">
        <v>5</v>
      </c>
      <c r="G203" s="32">
        <v>41</v>
      </c>
      <c r="H203" s="32">
        <v>10</v>
      </c>
      <c r="I203" s="32">
        <v>19</v>
      </c>
      <c r="J203" s="32">
        <v>15</v>
      </c>
      <c r="K203" s="32">
        <v>17</v>
      </c>
    </row>
    <row r="204" spans="1:12" ht="12.75" x14ac:dyDescent="0.2">
      <c r="A204" s="30">
        <v>43287.618243819445</v>
      </c>
      <c r="B204" s="31">
        <v>43266</v>
      </c>
      <c r="C204" s="32" t="s">
        <v>21</v>
      </c>
      <c r="D204" s="32">
        <v>30</v>
      </c>
      <c r="E204" s="32">
        <v>2</v>
      </c>
      <c r="F204" s="32">
        <v>2</v>
      </c>
      <c r="G204" s="32">
        <v>30</v>
      </c>
      <c r="H204" s="32">
        <v>5</v>
      </c>
      <c r="I204" s="32">
        <v>5</v>
      </c>
      <c r="J204" s="32">
        <v>56</v>
      </c>
      <c r="K204" s="32">
        <v>5</v>
      </c>
      <c r="L204" s="32">
        <v>61</v>
      </c>
    </row>
    <row r="205" spans="1:12" ht="12.75" x14ac:dyDescent="0.2">
      <c r="A205" s="30">
        <v>43287.621024340275</v>
      </c>
      <c r="B205" s="31">
        <v>43262</v>
      </c>
      <c r="C205" s="32" t="s">
        <v>16</v>
      </c>
      <c r="D205" s="32">
        <v>137</v>
      </c>
      <c r="E205" s="32">
        <v>2</v>
      </c>
      <c r="F205" s="32">
        <v>12</v>
      </c>
      <c r="G205" s="32">
        <v>204</v>
      </c>
      <c r="H205" s="32">
        <v>72</v>
      </c>
      <c r="I205" s="32">
        <v>77</v>
      </c>
      <c r="J205" s="32">
        <v>83</v>
      </c>
      <c r="K205" s="32">
        <v>29</v>
      </c>
      <c r="L205" s="32">
        <v>77</v>
      </c>
    </row>
    <row r="206" spans="1:12" ht="12.75" x14ac:dyDescent="0.2">
      <c r="A206" s="30">
        <v>43287.621794733801</v>
      </c>
      <c r="B206" s="31">
        <v>43259</v>
      </c>
      <c r="C206" s="32" t="s">
        <v>16</v>
      </c>
      <c r="D206" s="32">
        <v>19</v>
      </c>
      <c r="G206" s="32">
        <v>28</v>
      </c>
      <c r="K206" s="32">
        <v>21</v>
      </c>
    </row>
    <row r="207" spans="1:12" ht="12.75" x14ac:dyDescent="0.2">
      <c r="A207" s="30">
        <v>43287.628018240735</v>
      </c>
      <c r="B207" s="31">
        <v>43258</v>
      </c>
      <c r="C207" s="32" t="s">
        <v>13</v>
      </c>
      <c r="D207" s="32">
        <v>7</v>
      </c>
      <c r="E207" s="32">
        <v>6</v>
      </c>
      <c r="F207" s="32">
        <v>30</v>
      </c>
      <c r="G207" s="32">
        <v>31</v>
      </c>
      <c r="H207" s="32">
        <v>27</v>
      </c>
      <c r="I207" s="32">
        <v>17</v>
      </c>
      <c r="J207" s="32">
        <v>30</v>
      </c>
      <c r="K207" s="32">
        <v>11</v>
      </c>
      <c r="L207" s="32">
        <v>38</v>
      </c>
    </row>
    <row r="208" spans="1:12" ht="12.75" x14ac:dyDescent="0.2">
      <c r="A208" s="30">
        <v>43287.629291840276</v>
      </c>
      <c r="B208" s="31">
        <v>43258</v>
      </c>
      <c r="C208" s="32" t="s">
        <v>14</v>
      </c>
      <c r="D208" s="32">
        <v>5</v>
      </c>
      <c r="E208" s="32">
        <v>2</v>
      </c>
      <c r="F208" s="32">
        <v>30</v>
      </c>
      <c r="G208" s="32">
        <v>90</v>
      </c>
      <c r="I208" s="32">
        <v>5</v>
      </c>
      <c r="J208" s="32">
        <v>15</v>
      </c>
      <c r="K208" s="32">
        <v>10</v>
      </c>
    </row>
    <row r="209" spans="1:18" ht="12.75" x14ac:dyDescent="0.2">
      <c r="A209" s="30">
        <v>43287.631537303241</v>
      </c>
      <c r="B209" s="31">
        <v>43256</v>
      </c>
      <c r="C209" s="32" t="s">
        <v>30</v>
      </c>
      <c r="D209" s="32">
        <v>53</v>
      </c>
      <c r="E209" s="32">
        <v>6</v>
      </c>
      <c r="F209" s="32">
        <v>4</v>
      </c>
      <c r="G209" s="32">
        <v>53</v>
      </c>
      <c r="H209" s="32">
        <v>56</v>
      </c>
      <c r="I209" s="32">
        <v>13</v>
      </c>
      <c r="J209" s="32">
        <v>40</v>
      </c>
      <c r="K209" s="32">
        <v>36</v>
      </c>
    </row>
    <row r="210" spans="1:18" ht="12.75" x14ac:dyDescent="0.2">
      <c r="A210" s="30">
        <v>43287.63256893518</v>
      </c>
      <c r="B210" s="31">
        <v>43256</v>
      </c>
      <c r="C210" s="32" t="s">
        <v>15</v>
      </c>
      <c r="D210" s="32">
        <v>20</v>
      </c>
      <c r="E210" s="32">
        <v>3</v>
      </c>
      <c r="F210" s="32">
        <v>20</v>
      </c>
      <c r="G210" s="32">
        <v>56</v>
      </c>
      <c r="I210" s="32">
        <v>29</v>
      </c>
      <c r="K210" s="32">
        <v>7</v>
      </c>
      <c r="L210" s="32">
        <v>32</v>
      </c>
    </row>
    <row r="211" spans="1:18" ht="12.75" x14ac:dyDescent="0.2">
      <c r="A211" s="30">
        <v>43287.634027893517</v>
      </c>
      <c r="B211" s="31">
        <v>43256</v>
      </c>
      <c r="C211" s="32" t="s">
        <v>12</v>
      </c>
      <c r="D211" s="32">
        <v>43</v>
      </c>
      <c r="E211" s="32">
        <v>3</v>
      </c>
      <c r="F211" s="32">
        <v>9</v>
      </c>
      <c r="G211" s="32">
        <v>74</v>
      </c>
      <c r="H211" s="32">
        <v>15</v>
      </c>
      <c r="I211" s="32">
        <v>40</v>
      </c>
      <c r="J211" s="32">
        <v>85</v>
      </c>
      <c r="K211" s="32">
        <v>15</v>
      </c>
      <c r="L211" s="32">
        <v>26</v>
      </c>
    </row>
    <row r="212" spans="1:18" ht="12.75" x14ac:dyDescent="0.2">
      <c r="A212" s="33"/>
      <c r="B212" s="33"/>
      <c r="C212" s="33"/>
      <c r="D212" s="33">
        <f t="shared" ref="D212:L212" si="0">SUM(D2:D189)</f>
        <v>4411.2499999999991</v>
      </c>
      <c r="E212" s="33">
        <f t="shared" si="0"/>
        <v>583.1099999999999</v>
      </c>
      <c r="F212" s="33">
        <f t="shared" si="0"/>
        <v>368.23</v>
      </c>
      <c r="G212" s="33">
        <f t="shared" si="0"/>
        <v>5210.4400000000005</v>
      </c>
      <c r="H212" s="33">
        <f t="shared" si="0"/>
        <v>1858.4199999999998</v>
      </c>
      <c r="I212" s="33">
        <f t="shared" si="0"/>
        <v>1042</v>
      </c>
      <c r="J212" s="33">
        <f t="shared" si="0"/>
        <v>4826.47</v>
      </c>
      <c r="K212" s="33">
        <f t="shared" si="0"/>
        <v>1621.1599999999999</v>
      </c>
      <c r="L212" s="33">
        <f t="shared" si="0"/>
        <v>1911.58</v>
      </c>
      <c r="M212" s="33">
        <f>SUM(D212:L212)</f>
        <v>21832.659999999996</v>
      </c>
      <c r="N212" s="33"/>
      <c r="O212" s="33"/>
      <c r="P212" s="33"/>
      <c r="Q212" s="33"/>
      <c r="R212" s="33"/>
    </row>
    <row r="213" spans="1:18" ht="12.75" x14ac:dyDescent="0.2">
      <c r="M213" s="34">
        <f>M212/1000</f>
        <v>21.832659999999997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770"/>
  <sheetViews>
    <sheetView topLeftCell="A37" zoomScale="90" zoomScaleNormal="90" workbookViewId="0">
      <selection activeCell="D50" sqref="D50"/>
    </sheetView>
  </sheetViews>
  <sheetFormatPr baseColWidth="10" defaultColWidth="14.42578125" defaultRowHeight="15.75" customHeight="1" x14ac:dyDescent="0.2"/>
  <cols>
    <col min="1" max="18" width="21.5703125" customWidth="1"/>
  </cols>
  <sheetData>
    <row r="1" spans="1:18" ht="15.75" customHeight="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8" ht="15.75" customHeight="1" x14ac:dyDescent="0.2">
      <c r="A2" s="1">
        <v>43108.555697835647</v>
      </c>
      <c r="B2" s="2">
        <v>43102</v>
      </c>
      <c r="C2" s="3" t="s">
        <v>12</v>
      </c>
      <c r="D2" s="3">
        <v>13</v>
      </c>
      <c r="E2" s="3">
        <v>3</v>
      </c>
      <c r="F2" s="3">
        <v>2</v>
      </c>
      <c r="G2" s="3">
        <v>20</v>
      </c>
      <c r="H2" s="4"/>
      <c r="I2" s="4"/>
      <c r="J2" s="3">
        <v>30</v>
      </c>
      <c r="K2" s="3">
        <v>10</v>
      </c>
      <c r="L2" s="4"/>
      <c r="M2" s="4"/>
      <c r="N2" s="4"/>
      <c r="O2" s="4"/>
      <c r="P2" s="4"/>
      <c r="Q2" s="4"/>
      <c r="R2" s="4"/>
    </row>
    <row r="3" spans="1:18" ht="15.75" customHeight="1" x14ac:dyDescent="0.2">
      <c r="A3" s="1">
        <v>43108.569680532411</v>
      </c>
      <c r="B3" s="2">
        <v>43102</v>
      </c>
      <c r="C3" s="3" t="s">
        <v>12</v>
      </c>
      <c r="D3" s="4"/>
      <c r="E3" s="3">
        <v>4</v>
      </c>
      <c r="F3" s="3">
        <v>2</v>
      </c>
      <c r="G3" s="3">
        <v>24</v>
      </c>
      <c r="H3" s="4"/>
      <c r="I3" s="4"/>
      <c r="J3" s="3">
        <v>15</v>
      </c>
      <c r="K3" s="3">
        <v>8</v>
      </c>
      <c r="L3" s="3">
        <v>60</v>
      </c>
      <c r="M3" s="4"/>
      <c r="N3" s="4"/>
      <c r="O3" s="4"/>
      <c r="P3" s="4"/>
      <c r="Q3" s="4"/>
      <c r="R3" s="4"/>
    </row>
    <row r="4" spans="1:18" ht="15.75" customHeight="1" x14ac:dyDescent="0.2">
      <c r="A4" s="1">
        <v>43108.575700995367</v>
      </c>
      <c r="B4" s="2">
        <v>43102</v>
      </c>
      <c r="C4" s="3" t="s">
        <v>13</v>
      </c>
      <c r="D4" s="3">
        <v>27</v>
      </c>
      <c r="E4" s="3">
        <v>7</v>
      </c>
      <c r="F4" s="3">
        <v>2.5</v>
      </c>
      <c r="G4" s="3">
        <v>20</v>
      </c>
      <c r="H4" s="4"/>
      <c r="I4" s="4"/>
      <c r="J4" s="3">
        <v>24</v>
      </c>
      <c r="K4" s="3">
        <v>30</v>
      </c>
      <c r="L4" s="4"/>
      <c r="M4" s="4"/>
      <c r="N4" s="4"/>
      <c r="O4" s="4"/>
      <c r="P4" s="4"/>
      <c r="Q4" s="4"/>
      <c r="R4" s="4"/>
    </row>
    <row r="5" spans="1:18" ht="15.75" customHeight="1" x14ac:dyDescent="0.2">
      <c r="A5" s="1">
        <v>43108.553333425923</v>
      </c>
      <c r="B5" s="2">
        <v>43102</v>
      </c>
      <c r="C5" s="3" t="s">
        <v>14</v>
      </c>
      <c r="D5" s="3">
        <v>18</v>
      </c>
      <c r="E5" s="3">
        <v>3</v>
      </c>
      <c r="F5" s="3">
        <v>4</v>
      </c>
      <c r="G5" s="3">
        <v>21</v>
      </c>
      <c r="H5" s="4"/>
      <c r="I5" s="4"/>
      <c r="J5" s="3">
        <v>45</v>
      </c>
      <c r="K5" s="3">
        <v>8</v>
      </c>
      <c r="L5" s="3">
        <v>40</v>
      </c>
      <c r="M5" s="4"/>
      <c r="N5" s="4"/>
      <c r="O5" s="4"/>
      <c r="P5" s="4"/>
      <c r="Q5" s="4"/>
      <c r="R5" s="4"/>
    </row>
    <row r="6" spans="1:18" ht="15.75" customHeight="1" x14ac:dyDescent="0.2">
      <c r="A6" s="1">
        <v>43108.555115590279</v>
      </c>
      <c r="B6" s="2">
        <v>43102</v>
      </c>
      <c r="C6" s="3" t="s">
        <v>15</v>
      </c>
      <c r="D6" s="3">
        <v>24</v>
      </c>
      <c r="E6" s="3">
        <v>2</v>
      </c>
      <c r="F6" s="3">
        <v>2</v>
      </c>
      <c r="G6" s="3">
        <v>23</v>
      </c>
      <c r="H6" s="4"/>
      <c r="I6" s="4"/>
      <c r="J6" s="3">
        <v>15</v>
      </c>
      <c r="K6" s="3">
        <v>9</v>
      </c>
      <c r="L6" s="3">
        <v>32</v>
      </c>
      <c r="M6" s="4"/>
      <c r="N6" s="4"/>
      <c r="O6" s="4"/>
      <c r="P6" s="4"/>
      <c r="Q6" s="4"/>
      <c r="R6" s="4"/>
    </row>
    <row r="7" spans="1:18" ht="15.75" customHeight="1" x14ac:dyDescent="0.2">
      <c r="A7" s="1">
        <v>43108.567140196756</v>
      </c>
      <c r="B7" s="2">
        <v>43102</v>
      </c>
      <c r="C7" s="3" t="s">
        <v>15</v>
      </c>
      <c r="D7" s="3">
        <v>12</v>
      </c>
      <c r="E7" s="3">
        <v>2</v>
      </c>
      <c r="F7" s="3">
        <v>2.5</v>
      </c>
      <c r="G7" s="3">
        <v>24</v>
      </c>
      <c r="H7" s="4"/>
      <c r="I7" s="4"/>
      <c r="J7" s="3">
        <v>12</v>
      </c>
      <c r="K7" s="3">
        <v>6</v>
      </c>
      <c r="L7" s="3">
        <v>24</v>
      </c>
      <c r="M7" s="4"/>
      <c r="N7" s="4"/>
      <c r="O7" s="4"/>
      <c r="P7" s="4"/>
      <c r="Q7" s="4"/>
      <c r="R7" s="4"/>
    </row>
    <row r="8" spans="1:18" ht="15.75" customHeight="1" x14ac:dyDescent="0.2">
      <c r="A8" s="1">
        <v>43108.552632407409</v>
      </c>
      <c r="B8" s="2">
        <v>43102</v>
      </c>
      <c r="C8" s="3" t="s">
        <v>16</v>
      </c>
      <c r="D8" s="3">
        <v>42</v>
      </c>
      <c r="E8" s="3">
        <v>6</v>
      </c>
      <c r="F8" s="3">
        <v>7</v>
      </c>
      <c r="G8" s="3">
        <v>41</v>
      </c>
      <c r="H8" s="4"/>
      <c r="I8" s="4"/>
      <c r="J8" s="3">
        <v>75</v>
      </c>
      <c r="K8" s="3">
        <v>30</v>
      </c>
      <c r="L8" s="3">
        <v>20</v>
      </c>
      <c r="M8" s="4"/>
      <c r="N8" s="4"/>
      <c r="O8" s="4"/>
      <c r="P8" s="4"/>
      <c r="Q8" s="4"/>
      <c r="R8" s="4"/>
    </row>
    <row r="9" spans="1:18" ht="15.75" customHeight="1" x14ac:dyDescent="0.2">
      <c r="A9" s="1">
        <v>43108.578014780098</v>
      </c>
      <c r="B9" s="2">
        <v>43105</v>
      </c>
      <c r="C9" s="3" t="s">
        <v>17</v>
      </c>
      <c r="D9" s="3">
        <v>43</v>
      </c>
      <c r="E9" s="3">
        <v>5</v>
      </c>
      <c r="F9" s="4"/>
      <c r="G9" s="3">
        <v>139</v>
      </c>
      <c r="H9" s="3">
        <v>12</v>
      </c>
      <c r="I9" s="4"/>
      <c r="J9" s="3">
        <v>240</v>
      </c>
      <c r="K9" s="3">
        <v>66</v>
      </c>
      <c r="L9" s="3">
        <v>18</v>
      </c>
      <c r="M9" s="3" t="s">
        <v>18</v>
      </c>
      <c r="N9" s="4">
        <f>SUM(D2:D43)</f>
        <v>886</v>
      </c>
      <c r="O9" s="35">
        <f t="shared" ref="O9:O18" si="0">N9/$N$19</f>
        <v>0.14055683350519552</v>
      </c>
      <c r="P9" s="4"/>
      <c r="Q9" s="4"/>
      <c r="R9" s="4"/>
    </row>
    <row r="10" spans="1:18" ht="15.75" customHeight="1" x14ac:dyDescent="0.2">
      <c r="A10" s="1">
        <v>43108.579306157408</v>
      </c>
      <c r="B10" s="2">
        <v>43105</v>
      </c>
      <c r="C10" s="3" t="s">
        <v>14</v>
      </c>
      <c r="D10" s="3">
        <v>18</v>
      </c>
      <c r="E10" s="3">
        <v>3</v>
      </c>
      <c r="F10" s="4"/>
      <c r="G10" s="3">
        <v>82</v>
      </c>
      <c r="H10" s="3">
        <v>10</v>
      </c>
      <c r="I10" s="4"/>
      <c r="J10" s="3">
        <v>150</v>
      </c>
      <c r="K10" s="3">
        <v>90</v>
      </c>
      <c r="L10" s="3">
        <v>10</v>
      </c>
      <c r="M10" s="3" t="s">
        <v>19</v>
      </c>
      <c r="N10" s="4">
        <f>SUM(E2:E43)</f>
        <v>126.5</v>
      </c>
      <c r="O10" s="35">
        <f t="shared" si="0"/>
        <v>2.0068216070437059E-2</v>
      </c>
      <c r="P10" s="4"/>
      <c r="Q10" s="4"/>
      <c r="R10" s="4"/>
    </row>
    <row r="11" spans="1:18" ht="15.75" customHeight="1" x14ac:dyDescent="0.2">
      <c r="A11" s="1">
        <v>43108.576919097221</v>
      </c>
      <c r="B11" s="2">
        <v>43105</v>
      </c>
      <c r="C11" s="3" t="s">
        <v>16</v>
      </c>
      <c r="D11" s="3">
        <v>54</v>
      </c>
      <c r="E11" s="3">
        <v>7</v>
      </c>
      <c r="F11" s="4"/>
      <c r="G11" s="3">
        <v>150</v>
      </c>
      <c r="H11" s="3">
        <v>16</v>
      </c>
      <c r="I11" s="4"/>
      <c r="J11" s="3">
        <v>302</v>
      </c>
      <c r="K11" s="3">
        <v>90</v>
      </c>
      <c r="L11" s="3">
        <v>13</v>
      </c>
      <c r="M11" s="3" t="s">
        <v>20</v>
      </c>
      <c r="N11" s="4">
        <f>SUM(F2:F43)</f>
        <v>67</v>
      </c>
      <c r="O11" s="35">
        <f t="shared" si="0"/>
        <v>1.0629015626239391E-2</v>
      </c>
      <c r="P11" s="4"/>
      <c r="Q11" s="4"/>
      <c r="R11" s="4"/>
    </row>
    <row r="12" spans="1:18" ht="15.75" customHeight="1" x14ac:dyDescent="0.2">
      <c r="A12" s="1">
        <v>43108.580203912032</v>
      </c>
      <c r="B12" s="2">
        <v>43105</v>
      </c>
      <c r="C12" s="3" t="s">
        <v>21</v>
      </c>
      <c r="D12" s="3">
        <v>14</v>
      </c>
      <c r="E12" s="3">
        <v>2</v>
      </c>
      <c r="F12" s="4"/>
      <c r="G12" s="3">
        <v>28</v>
      </c>
      <c r="H12" s="3">
        <v>3</v>
      </c>
      <c r="I12" s="4"/>
      <c r="J12" s="3">
        <v>160</v>
      </c>
      <c r="K12" s="3">
        <v>33</v>
      </c>
      <c r="L12" s="3">
        <v>18</v>
      </c>
      <c r="M12" s="3" t="s">
        <v>22</v>
      </c>
      <c r="N12" s="4">
        <f>SUM(G2:G43)</f>
        <v>1495</v>
      </c>
      <c r="O12" s="35">
        <f t="shared" si="0"/>
        <v>0.23716982628698341</v>
      </c>
      <c r="P12" s="4"/>
      <c r="Q12" s="4"/>
      <c r="R12" s="4"/>
    </row>
    <row r="13" spans="1:18" ht="15.75" customHeight="1" x14ac:dyDescent="0.2">
      <c r="A13" s="1">
        <v>43111.621180393515</v>
      </c>
      <c r="B13" s="2">
        <v>43110</v>
      </c>
      <c r="C13" s="3" t="s">
        <v>17</v>
      </c>
      <c r="D13" s="3">
        <v>24</v>
      </c>
      <c r="E13" s="3">
        <v>2</v>
      </c>
      <c r="F13" s="4"/>
      <c r="G13" s="3">
        <v>30</v>
      </c>
      <c r="H13" s="4"/>
      <c r="I13" s="4"/>
      <c r="J13" s="3">
        <v>18</v>
      </c>
      <c r="K13" s="3">
        <v>11</v>
      </c>
      <c r="L13" s="4"/>
      <c r="M13" s="3" t="s">
        <v>23</v>
      </c>
      <c r="N13" s="4">
        <f>SUM(H2:H43)</f>
        <v>229</v>
      </c>
      <c r="O13" s="35">
        <f t="shared" si="0"/>
        <v>3.6329023558340605E-2</v>
      </c>
      <c r="P13" s="4"/>
      <c r="Q13" s="4"/>
      <c r="R13" s="4"/>
    </row>
    <row r="14" spans="1:18" ht="15.75" customHeight="1" x14ac:dyDescent="0.2">
      <c r="A14" s="1">
        <v>43111.617166388889</v>
      </c>
      <c r="B14" s="2">
        <v>43110</v>
      </c>
      <c r="C14" s="3" t="s">
        <v>12</v>
      </c>
      <c r="D14" s="3">
        <v>27</v>
      </c>
      <c r="E14" s="3">
        <v>2</v>
      </c>
      <c r="F14" s="3">
        <v>1</v>
      </c>
      <c r="G14" s="3">
        <v>32</v>
      </c>
      <c r="H14" s="4"/>
      <c r="I14" s="4"/>
      <c r="J14" s="3">
        <v>24</v>
      </c>
      <c r="K14" s="3">
        <v>12</v>
      </c>
      <c r="L14" s="3">
        <v>16</v>
      </c>
      <c r="M14" s="3" t="s">
        <v>24</v>
      </c>
      <c r="N14" s="4">
        <f>SUM(I3:I43)</f>
        <v>16</v>
      </c>
      <c r="O14" s="35">
        <f t="shared" si="0"/>
        <v>2.5382723883556756E-3</v>
      </c>
      <c r="P14" s="4"/>
      <c r="Q14" s="4"/>
      <c r="R14" s="4"/>
    </row>
    <row r="15" spans="1:18" ht="15.75" customHeight="1" x14ac:dyDescent="0.2">
      <c r="A15" s="1">
        <v>43111.620221249999</v>
      </c>
      <c r="B15" s="2">
        <v>43110</v>
      </c>
      <c r="C15" s="3" t="s">
        <v>13</v>
      </c>
      <c r="D15" s="3">
        <v>22</v>
      </c>
      <c r="E15" s="4"/>
      <c r="F15" s="4"/>
      <c r="G15" s="3">
        <v>12</v>
      </c>
      <c r="H15" s="4"/>
      <c r="I15" s="4"/>
      <c r="J15" s="3">
        <v>8</v>
      </c>
      <c r="K15" s="3">
        <v>15</v>
      </c>
      <c r="L15" s="4"/>
      <c r="M15" s="3" t="s">
        <v>25</v>
      </c>
      <c r="N15" s="4">
        <f>SUM(J2:J43)</f>
        <v>2088</v>
      </c>
      <c r="O15" s="35">
        <f t="shared" si="0"/>
        <v>0.33124454668041564</v>
      </c>
      <c r="P15" s="4"/>
      <c r="Q15" s="4"/>
      <c r="R15" s="4"/>
    </row>
    <row r="16" spans="1:18" ht="15.75" customHeight="1" x14ac:dyDescent="0.2">
      <c r="A16" s="1">
        <v>43111.618714837961</v>
      </c>
      <c r="B16" s="2">
        <v>43110</v>
      </c>
      <c r="C16" s="3" t="s">
        <v>15</v>
      </c>
      <c r="D16" s="3">
        <v>24</v>
      </c>
      <c r="E16" s="3">
        <v>2</v>
      </c>
      <c r="F16" s="4"/>
      <c r="G16" s="3">
        <v>17</v>
      </c>
      <c r="H16" s="4"/>
      <c r="I16" s="4"/>
      <c r="J16" s="3">
        <v>6</v>
      </c>
      <c r="K16" s="3">
        <v>41</v>
      </c>
      <c r="L16" s="3">
        <v>18</v>
      </c>
      <c r="M16" s="3" t="s">
        <v>26</v>
      </c>
      <c r="N16" s="4">
        <f>SUM(K2:K43)</f>
        <v>775</v>
      </c>
      <c r="O16" s="35">
        <f t="shared" si="0"/>
        <v>0.12294756881097803</v>
      </c>
      <c r="P16" s="4"/>
      <c r="Q16" s="4"/>
      <c r="R16" s="4"/>
    </row>
    <row r="17" spans="1:18" ht="15.75" customHeight="1" x14ac:dyDescent="0.2">
      <c r="A17" s="1">
        <v>43111.615170347221</v>
      </c>
      <c r="B17" s="2">
        <v>43110</v>
      </c>
      <c r="C17" s="3" t="s">
        <v>16</v>
      </c>
      <c r="D17" s="3">
        <v>16</v>
      </c>
      <c r="E17" s="3">
        <v>8</v>
      </c>
      <c r="F17" s="3">
        <v>4</v>
      </c>
      <c r="G17" s="3">
        <v>53</v>
      </c>
      <c r="H17" s="4"/>
      <c r="I17" s="4"/>
      <c r="J17" s="3">
        <v>66</v>
      </c>
      <c r="K17" s="3">
        <v>42</v>
      </c>
      <c r="L17" s="4"/>
      <c r="M17" s="3" t="s">
        <v>27</v>
      </c>
      <c r="N17" s="4">
        <f>SUM(L3:L43)</f>
        <v>621</v>
      </c>
      <c r="O17" s="35">
        <f t="shared" si="0"/>
        <v>9.8516697073054646E-2</v>
      </c>
      <c r="P17" s="4"/>
      <c r="Q17" s="4"/>
      <c r="R17" s="4"/>
    </row>
    <row r="18" spans="1:18" ht="15.75" customHeight="1" x14ac:dyDescent="0.2">
      <c r="A18" s="1">
        <v>43111.615357349539</v>
      </c>
      <c r="B18" s="2">
        <v>43110</v>
      </c>
      <c r="C18" s="3" t="s">
        <v>16</v>
      </c>
      <c r="D18" s="4"/>
      <c r="E18" s="4"/>
      <c r="F18" s="4"/>
      <c r="G18" s="4"/>
      <c r="H18" s="4"/>
      <c r="I18" s="4"/>
      <c r="J18" s="4"/>
      <c r="K18" s="4"/>
      <c r="L18" s="3">
        <v>129</v>
      </c>
      <c r="M18" s="4"/>
      <c r="N18" s="4">
        <f>SUM(N9:N17)</f>
        <v>6303.5</v>
      </c>
      <c r="O18" s="35">
        <f t="shared" si="0"/>
        <v>1</v>
      </c>
      <c r="P18" s="4"/>
      <c r="Q18" s="4"/>
      <c r="R18" s="4"/>
    </row>
    <row r="19" spans="1:18" ht="15.75" customHeight="1" x14ac:dyDescent="0.2">
      <c r="A19" s="1">
        <v>43111.62075018519</v>
      </c>
      <c r="B19" s="2">
        <v>43110</v>
      </c>
      <c r="C19" s="3" t="s">
        <v>21</v>
      </c>
      <c r="D19" s="3">
        <v>23</v>
      </c>
      <c r="E19" s="3">
        <v>0.5</v>
      </c>
      <c r="F19" s="4"/>
      <c r="G19" s="3">
        <v>22</v>
      </c>
      <c r="H19" s="4"/>
      <c r="I19" s="4"/>
      <c r="J19" s="3">
        <v>18</v>
      </c>
      <c r="K19" s="3">
        <v>4</v>
      </c>
      <c r="L19" s="4"/>
      <c r="M19" s="5" t="s">
        <v>28</v>
      </c>
      <c r="N19" s="36">
        <f>SUM(D2:L43)</f>
        <v>6303.5</v>
      </c>
      <c r="O19" s="4"/>
      <c r="P19" s="4"/>
      <c r="Q19" s="4"/>
      <c r="R19" s="4"/>
    </row>
    <row r="20" spans="1:18" ht="15.75" customHeight="1" x14ac:dyDescent="0.2">
      <c r="A20" s="1">
        <v>43116.683337245369</v>
      </c>
      <c r="B20" s="2">
        <v>43112</v>
      </c>
      <c r="C20" s="3" t="s">
        <v>17</v>
      </c>
      <c r="D20" s="3">
        <v>19</v>
      </c>
      <c r="E20" s="3">
        <v>3</v>
      </c>
      <c r="F20" s="3">
        <v>1</v>
      </c>
      <c r="G20" s="3">
        <v>31</v>
      </c>
      <c r="H20" s="4"/>
      <c r="I20" s="4"/>
      <c r="J20" s="3">
        <v>36</v>
      </c>
      <c r="K20" s="3">
        <v>12</v>
      </c>
      <c r="L20" s="3">
        <v>40</v>
      </c>
      <c r="M20" s="4"/>
      <c r="N20" s="4"/>
      <c r="O20" s="4"/>
      <c r="P20" s="4"/>
      <c r="Q20" s="4"/>
      <c r="R20" s="4"/>
    </row>
    <row r="21" spans="1:18" ht="12.75" x14ac:dyDescent="0.2">
      <c r="A21" s="1">
        <v>43116.682094884258</v>
      </c>
      <c r="B21" s="2">
        <v>43112</v>
      </c>
      <c r="C21" s="3" t="s">
        <v>12</v>
      </c>
      <c r="D21" s="3">
        <v>12</v>
      </c>
      <c r="E21" s="3">
        <v>3</v>
      </c>
      <c r="F21" s="3">
        <v>3</v>
      </c>
      <c r="G21" s="3">
        <v>38</v>
      </c>
      <c r="H21" s="4"/>
      <c r="I21" s="4"/>
      <c r="J21" s="3">
        <v>48</v>
      </c>
      <c r="K21" s="3">
        <v>15</v>
      </c>
      <c r="L21" s="3">
        <v>23</v>
      </c>
      <c r="M21" s="4"/>
      <c r="N21" s="4"/>
      <c r="O21" s="4"/>
      <c r="P21" s="4"/>
      <c r="Q21" s="4"/>
      <c r="R21" s="4"/>
    </row>
    <row r="22" spans="1:18" ht="12.75" x14ac:dyDescent="0.2">
      <c r="A22" s="1">
        <v>43116.680815983796</v>
      </c>
      <c r="B22" s="2">
        <v>43112</v>
      </c>
      <c r="C22" s="3" t="s">
        <v>14</v>
      </c>
      <c r="D22" s="3">
        <v>30</v>
      </c>
      <c r="E22" s="3">
        <v>3</v>
      </c>
      <c r="F22" s="3">
        <v>2</v>
      </c>
      <c r="G22" s="3">
        <v>24</v>
      </c>
      <c r="H22" s="4"/>
      <c r="I22" s="4"/>
      <c r="J22" s="3">
        <v>28</v>
      </c>
      <c r="K22" s="3">
        <v>12</v>
      </c>
      <c r="L22" s="4"/>
      <c r="M22" s="4"/>
      <c r="N22" s="3" t="s">
        <v>18</v>
      </c>
      <c r="O22" s="35">
        <f>N9/$N$19</f>
        <v>0.14055683350519552</v>
      </c>
      <c r="P22" s="4"/>
      <c r="Q22" s="4"/>
      <c r="R22" s="4"/>
    </row>
    <row r="23" spans="1:18" ht="12.75" x14ac:dyDescent="0.2">
      <c r="A23" s="1">
        <v>43116.681515798613</v>
      </c>
      <c r="B23" s="2">
        <v>43112</v>
      </c>
      <c r="C23" s="3" t="s">
        <v>15</v>
      </c>
      <c r="D23" s="3">
        <v>21</v>
      </c>
      <c r="E23" s="3">
        <v>2</v>
      </c>
      <c r="F23" s="3">
        <v>1</v>
      </c>
      <c r="G23" s="3">
        <v>27</v>
      </c>
      <c r="H23" s="4"/>
      <c r="I23" s="4"/>
      <c r="J23" s="3">
        <v>32</v>
      </c>
      <c r="K23" s="3">
        <v>9</v>
      </c>
      <c r="L23" s="4"/>
      <c r="M23" s="4"/>
      <c r="N23" s="3" t="s">
        <v>19</v>
      </c>
      <c r="O23" s="35">
        <f>N10/$N$19</f>
        <v>2.0068216070437059E-2</v>
      </c>
      <c r="P23" s="4"/>
      <c r="Q23" s="4"/>
      <c r="R23" s="4"/>
    </row>
    <row r="24" spans="1:18" ht="12.75" x14ac:dyDescent="0.2">
      <c r="A24" s="1">
        <v>43116.680062222222</v>
      </c>
      <c r="B24" s="2">
        <v>43112</v>
      </c>
      <c r="C24" s="3" t="s">
        <v>16</v>
      </c>
      <c r="D24" s="3">
        <v>10</v>
      </c>
      <c r="E24" s="3">
        <v>4</v>
      </c>
      <c r="F24" s="3">
        <v>6</v>
      </c>
      <c r="G24" s="3">
        <v>30</v>
      </c>
      <c r="H24" s="4"/>
      <c r="I24" s="4"/>
      <c r="J24" s="3">
        <v>62</v>
      </c>
      <c r="K24" s="3">
        <v>12</v>
      </c>
      <c r="L24" s="3">
        <v>26</v>
      </c>
      <c r="M24" s="4"/>
      <c r="N24" s="3" t="s">
        <v>20</v>
      </c>
      <c r="O24" s="35">
        <f>N11/$N$19</f>
        <v>1.0629015626239391E-2</v>
      </c>
      <c r="P24" s="4"/>
      <c r="Q24" s="4"/>
      <c r="R24" s="4"/>
    </row>
    <row r="25" spans="1:18" ht="12.75" x14ac:dyDescent="0.2">
      <c r="A25" s="1">
        <v>43116.682793692133</v>
      </c>
      <c r="B25" s="2">
        <v>43112</v>
      </c>
      <c r="C25" s="3" t="s">
        <v>21</v>
      </c>
      <c r="D25" s="3">
        <v>17</v>
      </c>
      <c r="E25" s="3">
        <v>2</v>
      </c>
      <c r="F25" s="3">
        <v>1</v>
      </c>
      <c r="G25" s="3">
        <v>34</v>
      </c>
      <c r="H25" s="4"/>
      <c r="I25" s="4"/>
      <c r="J25" s="3">
        <v>31</v>
      </c>
      <c r="K25" s="3">
        <v>6</v>
      </c>
      <c r="L25" s="4"/>
      <c r="M25" s="4"/>
      <c r="N25" s="3" t="s">
        <v>22</v>
      </c>
      <c r="O25" s="35">
        <f>N12/$N$19</f>
        <v>0.23716982628698341</v>
      </c>
      <c r="P25" s="4"/>
      <c r="Q25" s="4"/>
      <c r="R25" s="4"/>
    </row>
    <row r="26" spans="1:18" ht="12.75" x14ac:dyDescent="0.2">
      <c r="A26" s="1">
        <v>43116.705393414348</v>
      </c>
      <c r="B26" s="2">
        <v>43115</v>
      </c>
      <c r="C26" s="3" t="s">
        <v>12</v>
      </c>
      <c r="D26" s="3">
        <v>10</v>
      </c>
      <c r="E26" s="3">
        <v>11</v>
      </c>
      <c r="F26" s="3">
        <v>3</v>
      </c>
      <c r="G26" s="3">
        <v>54</v>
      </c>
      <c r="H26" s="4"/>
      <c r="I26" s="4"/>
      <c r="J26" s="3">
        <v>45</v>
      </c>
      <c r="K26" s="4"/>
      <c r="L26" s="4"/>
      <c r="M26" s="4"/>
      <c r="N26" s="3" t="s">
        <v>23</v>
      </c>
      <c r="O26" s="35">
        <f t="shared" ref="O26:O30" si="1">N13/$N$19</f>
        <v>3.6329023558340605E-2</v>
      </c>
      <c r="P26" s="4"/>
      <c r="Q26" s="4"/>
      <c r="R26" s="4"/>
    </row>
    <row r="27" spans="1:18" ht="12.75" x14ac:dyDescent="0.2">
      <c r="A27" s="1">
        <v>43116.687733275467</v>
      </c>
      <c r="B27" s="2">
        <v>43115</v>
      </c>
      <c r="C27" s="3" t="s">
        <v>14</v>
      </c>
      <c r="D27" s="3">
        <v>19</v>
      </c>
      <c r="E27" s="3">
        <v>2</v>
      </c>
      <c r="F27" s="3">
        <v>2</v>
      </c>
      <c r="G27" s="3">
        <v>27</v>
      </c>
      <c r="H27" s="4"/>
      <c r="I27" s="4"/>
      <c r="J27" s="3">
        <v>37</v>
      </c>
      <c r="K27" s="3">
        <v>91</v>
      </c>
      <c r="L27" s="4"/>
      <c r="M27" s="4"/>
      <c r="N27" s="3" t="s">
        <v>24</v>
      </c>
      <c r="O27" s="35">
        <f t="shared" si="1"/>
        <v>2.5382723883556756E-3</v>
      </c>
      <c r="P27" s="4"/>
      <c r="Q27" s="4"/>
      <c r="R27" s="4"/>
    </row>
    <row r="28" spans="1:18" ht="12.75" x14ac:dyDescent="0.2">
      <c r="A28" s="1">
        <v>43116.688307997683</v>
      </c>
      <c r="B28" s="2">
        <v>43115</v>
      </c>
      <c r="C28" s="3" t="s">
        <v>15</v>
      </c>
      <c r="D28" s="3">
        <v>18</v>
      </c>
      <c r="E28" s="3">
        <v>2</v>
      </c>
      <c r="F28" s="3">
        <v>3</v>
      </c>
      <c r="G28" s="3">
        <v>9</v>
      </c>
      <c r="H28" s="4"/>
      <c r="I28" s="4"/>
      <c r="J28" s="3">
        <v>42</v>
      </c>
      <c r="K28" s="3">
        <v>16</v>
      </c>
      <c r="L28" s="3">
        <v>41</v>
      </c>
      <c r="M28" s="4"/>
      <c r="N28" s="3" t="s">
        <v>25</v>
      </c>
      <c r="O28" s="35">
        <f t="shared" si="1"/>
        <v>0.33124454668041564</v>
      </c>
      <c r="P28" s="4"/>
      <c r="Q28" s="4"/>
      <c r="R28" s="4"/>
    </row>
    <row r="29" spans="1:18" ht="12.75" x14ac:dyDescent="0.2">
      <c r="A29" s="1">
        <v>43116.683939548609</v>
      </c>
      <c r="B29" s="2">
        <v>43115</v>
      </c>
      <c r="C29" s="3" t="s">
        <v>16</v>
      </c>
      <c r="D29" s="3">
        <v>34</v>
      </c>
      <c r="E29" s="3">
        <v>9</v>
      </c>
      <c r="F29" s="3">
        <v>6</v>
      </c>
      <c r="G29" s="3">
        <v>37</v>
      </c>
      <c r="H29" s="4"/>
      <c r="I29" s="4"/>
      <c r="J29" s="3">
        <v>189</v>
      </c>
      <c r="K29" s="3">
        <v>25</v>
      </c>
      <c r="L29" s="4"/>
      <c r="M29" s="4"/>
      <c r="N29" s="3" t="s">
        <v>26</v>
      </c>
      <c r="O29" s="35">
        <f t="shared" si="1"/>
        <v>0.12294756881097803</v>
      </c>
      <c r="P29" s="4"/>
      <c r="Q29" s="4"/>
      <c r="R29" s="4"/>
    </row>
    <row r="30" spans="1:18" ht="12.75" x14ac:dyDescent="0.2">
      <c r="A30" s="1">
        <v>43116.706163587965</v>
      </c>
      <c r="B30" s="2">
        <v>43115</v>
      </c>
      <c r="C30" s="3" t="s">
        <v>21</v>
      </c>
      <c r="D30" s="3">
        <v>20</v>
      </c>
      <c r="E30" s="3">
        <v>3</v>
      </c>
      <c r="F30" s="3">
        <v>2</v>
      </c>
      <c r="G30" s="3">
        <v>40</v>
      </c>
      <c r="H30" s="4"/>
      <c r="I30" s="4"/>
      <c r="J30" s="3">
        <v>40</v>
      </c>
      <c r="K30" s="3">
        <v>12</v>
      </c>
      <c r="L30" s="3">
        <v>53</v>
      </c>
      <c r="M30" s="4"/>
      <c r="N30" s="3" t="s">
        <v>27</v>
      </c>
      <c r="O30" s="35">
        <f t="shared" si="1"/>
        <v>9.8516697073054646E-2</v>
      </c>
      <c r="P30" s="4"/>
      <c r="Q30" s="4"/>
      <c r="R30" s="4"/>
    </row>
    <row r="31" spans="1:18" ht="12.75" x14ac:dyDescent="0.2">
      <c r="A31" s="1">
        <v>43118.443716585651</v>
      </c>
      <c r="B31" s="2">
        <v>43117</v>
      </c>
      <c r="C31" s="3" t="s">
        <v>17</v>
      </c>
      <c r="D31" s="3">
        <v>23</v>
      </c>
      <c r="E31" s="3">
        <v>0.5</v>
      </c>
      <c r="F31" s="4"/>
      <c r="G31" s="3">
        <v>32</v>
      </c>
      <c r="H31" s="4"/>
      <c r="I31" s="4"/>
      <c r="J31" s="3">
        <v>17</v>
      </c>
      <c r="K31" s="3">
        <v>3</v>
      </c>
      <c r="L31" s="4"/>
      <c r="M31" s="4"/>
      <c r="N31" s="3" t="s">
        <v>33</v>
      </c>
      <c r="O31" s="3" t="s">
        <v>34</v>
      </c>
      <c r="P31" s="3"/>
      <c r="Q31" s="4"/>
      <c r="R31" s="4"/>
    </row>
    <row r="32" spans="1:18" ht="12.75" x14ac:dyDescent="0.2">
      <c r="A32" s="1">
        <v>43118.441466296295</v>
      </c>
      <c r="B32" s="2">
        <v>43117</v>
      </c>
      <c r="C32" s="3" t="s">
        <v>12</v>
      </c>
      <c r="D32" s="3">
        <v>24</v>
      </c>
      <c r="E32" s="3">
        <v>1</v>
      </c>
      <c r="F32" s="4"/>
      <c r="G32" s="3">
        <v>29</v>
      </c>
      <c r="H32" s="4"/>
      <c r="I32" s="4"/>
      <c r="J32" s="3">
        <v>39</v>
      </c>
      <c r="K32" s="3">
        <v>4</v>
      </c>
      <c r="L32" s="4"/>
      <c r="M32" s="4"/>
      <c r="N32" s="3" t="s">
        <v>35</v>
      </c>
      <c r="O32" s="4">
        <f>N19</f>
        <v>6303.5</v>
      </c>
      <c r="P32" s="4"/>
      <c r="Q32" s="4"/>
      <c r="R32" s="4"/>
    </row>
    <row r="33" spans="1:18" ht="12.75" x14ac:dyDescent="0.2">
      <c r="A33" s="1">
        <v>43118.44563263889</v>
      </c>
      <c r="B33" s="2">
        <v>43117</v>
      </c>
      <c r="C33" s="3" t="s">
        <v>14</v>
      </c>
      <c r="D33" s="3">
        <v>21</v>
      </c>
      <c r="E33" s="4"/>
      <c r="F33" s="4"/>
      <c r="G33" s="3">
        <v>12</v>
      </c>
      <c r="H33" s="4"/>
      <c r="I33" s="4"/>
      <c r="J33" s="3">
        <v>24</v>
      </c>
      <c r="K33" s="3">
        <v>9</v>
      </c>
      <c r="L33" s="3">
        <v>38</v>
      </c>
      <c r="M33" s="4"/>
      <c r="N33" s="3" t="s">
        <v>36</v>
      </c>
      <c r="O33" s="4">
        <f>N76</f>
        <v>7827</v>
      </c>
      <c r="P33" s="4"/>
      <c r="Q33" s="4"/>
      <c r="R33" s="4"/>
    </row>
    <row r="34" spans="1:18" ht="12.75" x14ac:dyDescent="0.2">
      <c r="A34" s="1">
        <v>43118.44271422454</v>
      </c>
      <c r="B34" s="2">
        <v>43117</v>
      </c>
      <c r="C34" s="3" t="s">
        <v>15</v>
      </c>
      <c r="D34" s="3">
        <v>27</v>
      </c>
      <c r="E34" s="3">
        <v>1</v>
      </c>
      <c r="F34" s="3">
        <v>1</v>
      </c>
      <c r="G34" s="3">
        <v>30</v>
      </c>
      <c r="H34" s="4"/>
      <c r="I34" s="4"/>
      <c r="J34" s="3">
        <v>34</v>
      </c>
      <c r="K34" s="3">
        <v>22</v>
      </c>
      <c r="L34" s="4"/>
      <c r="M34" s="4"/>
      <c r="N34" s="3" t="s">
        <v>37</v>
      </c>
      <c r="O34" s="4">
        <f>N106</f>
        <v>8142.7999999999993</v>
      </c>
      <c r="P34" s="4"/>
      <c r="Q34" s="4"/>
      <c r="R34" s="4"/>
    </row>
    <row r="35" spans="1:18" ht="12.75" x14ac:dyDescent="0.2">
      <c r="A35" s="1">
        <v>43118.440911261576</v>
      </c>
      <c r="B35" s="2">
        <v>43117</v>
      </c>
      <c r="C35" s="3" t="s">
        <v>16</v>
      </c>
      <c r="D35" s="3">
        <v>25</v>
      </c>
      <c r="E35" s="3">
        <v>3</v>
      </c>
      <c r="F35" s="3">
        <v>1</v>
      </c>
      <c r="G35" s="3">
        <v>42</v>
      </c>
      <c r="H35" s="4"/>
      <c r="I35" s="4"/>
      <c r="J35" s="3">
        <v>105</v>
      </c>
      <c r="K35" s="3">
        <v>6</v>
      </c>
      <c r="L35" s="4"/>
      <c r="M35" s="4"/>
      <c r="N35" s="3" t="s">
        <v>38</v>
      </c>
      <c r="O35" s="4">
        <f>N142</f>
        <v>8575</v>
      </c>
      <c r="P35" s="4"/>
      <c r="Q35" s="4"/>
      <c r="R35" s="4"/>
    </row>
    <row r="36" spans="1:18" ht="12.75" x14ac:dyDescent="0.2">
      <c r="A36" s="1">
        <v>43158.663360405088</v>
      </c>
      <c r="B36" s="2">
        <v>43125</v>
      </c>
      <c r="C36" s="3" t="s">
        <v>17</v>
      </c>
      <c r="D36" s="3">
        <v>10</v>
      </c>
      <c r="E36" s="3">
        <v>0.5</v>
      </c>
      <c r="F36" s="3">
        <v>1</v>
      </c>
      <c r="G36" s="3">
        <v>20</v>
      </c>
      <c r="H36" s="4"/>
      <c r="I36" s="4"/>
      <c r="J36" s="3">
        <v>32</v>
      </c>
      <c r="K36" s="3">
        <v>6</v>
      </c>
      <c r="L36" s="4"/>
      <c r="M36" s="4"/>
      <c r="N36" s="3" t="s">
        <v>39</v>
      </c>
      <c r="O36" s="4">
        <f>N180</f>
        <v>8804.5999999999985</v>
      </c>
      <c r="P36" s="4"/>
      <c r="Q36" s="4"/>
      <c r="R36" s="4"/>
    </row>
    <row r="37" spans="1:18" ht="12.75" x14ac:dyDescent="0.2">
      <c r="A37" s="1">
        <v>43158.657533611113</v>
      </c>
      <c r="B37" s="2">
        <v>43125</v>
      </c>
      <c r="C37" s="3" t="s">
        <v>12</v>
      </c>
      <c r="D37" s="3">
        <v>19</v>
      </c>
      <c r="E37" s="3">
        <v>1</v>
      </c>
      <c r="F37" s="4"/>
      <c r="G37" s="3">
        <v>123</v>
      </c>
      <c r="H37" s="3">
        <v>150</v>
      </c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2.75" x14ac:dyDescent="0.2">
      <c r="A38" s="1">
        <v>43158.660725787035</v>
      </c>
      <c r="B38" s="2">
        <v>43125</v>
      </c>
      <c r="C38" s="3" t="s">
        <v>13</v>
      </c>
      <c r="D38" s="3">
        <v>25</v>
      </c>
      <c r="E38" s="3">
        <v>4</v>
      </c>
      <c r="F38" s="4"/>
      <c r="G38" s="3">
        <v>28</v>
      </c>
      <c r="H38" s="4"/>
      <c r="I38" s="4"/>
      <c r="J38" s="3">
        <v>29</v>
      </c>
      <c r="K38" s="3">
        <v>1</v>
      </c>
      <c r="L38" s="3">
        <v>2</v>
      </c>
      <c r="M38" s="4"/>
      <c r="N38" s="4"/>
      <c r="O38" s="4"/>
      <c r="P38" s="4"/>
      <c r="Q38" s="4"/>
      <c r="R38" s="4"/>
    </row>
    <row r="39" spans="1:18" ht="12.75" x14ac:dyDescent="0.2">
      <c r="A39" s="1">
        <v>43158.661233854167</v>
      </c>
      <c r="B39" s="2">
        <v>43125</v>
      </c>
      <c r="C39" s="3" t="s">
        <v>14</v>
      </c>
      <c r="D39" s="3">
        <v>21</v>
      </c>
      <c r="E39" s="3">
        <v>3</v>
      </c>
      <c r="F39" s="4"/>
      <c r="G39" s="3">
        <v>12</v>
      </c>
      <c r="H39" s="3">
        <v>9</v>
      </c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12.75" x14ac:dyDescent="0.2">
      <c r="A40" s="1">
        <v>43158.65929737268</v>
      </c>
      <c r="B40" s="2">
        <v>43125</v>
      </c>
      <c r="C40" s="3" t="s">
        <v>15</v>
      </c>
      <c r="D40" s="3">
        <v>20</v>
      </c>
      <c r="E40" s="4"/>
      <c r="F40" s="3">
        <v>2</v>
      </c>
      <c r="G40" s="3">
        <v>14</v>
      </c>
      <c r="H40" s="4"/>
      <c r="I40" s="4"/>
      <c r="J40" s="3">
        <v>10</v>
      </c>
      <c r="K40" s="4"/>
      <c r="L40" s="4"/>
      <c r="M40" s="4"/>
      <c r="N40" s="4"/>
      <c r="O40" s="4"/>
      <c r="P40" s="4"/>
      <c r="Q40" s="4"/>
      <c r="R40" s="4"/>
    </row>
    <row r="41" spans="1:18" ht="12.75" x14ac:dyDescent="0.2">
      <c r="A41" s="1">
        <v>43158.662261307865</v>
      </c>
      <c r="B41" s="2">
        <v>43125</v>
      </c>
      <c r="C41" s="3" t="s">
        <v>16</v>
      </c>
      <c r="D41" s="3">
        <v>17</v>
      </c>
      <c r="E41" s="3">
        <v>3</v>
      </c>
      <c r="F41" s="4"/>
      <c r="G41" s="3">
        <v>23</v>
      </c>
      <c r="H41" s="4"/>
      <c r="I41" s="3">
        <v>16</v>
      </c>
      <c r="J41" s="4"/>
      <c r="K41" s="3">
        <v>3</v>
      </c>
      <c r="L41" s="4"/>
      <c r="M41" s="4"/>
      <c r="N41" s="4"/>
      <c r="O41" s="4"/>
      <c r="P41" s="4"/>
      <c r="Q41" s="4"/>
      <c r="R41" s="4"/>
    </row>
    <row r="42" spans="1:18" ht="12.75" x14ac:dyDescent="0.2">
      <c r="A42" s="1">
        <v>43136.342262685183</v>
      </c>
      <c r="B42" s="2">
        <v>43129</v>
      </c>
      <c r="C42" s="3" t="s">
        <v>12</v>
      </c>
      <c r="D42" s="3">
        <v>18</v>
      </c>
      <c r="E42" s="3">
        <v>3</v>
      </c>
      <c r="F42" s="3">
        <v>2</v>
      </c>
      <c r="G42" s="3">
        <v>23</v>
      </c>
      <c r="H42" s="3">
        <v>16</v>
      </c>
      <c r="I42" s="4"/>
      <c r="J42" s="4"/>
      <c r="K42" s="3">
        <v>3</v>
      </c>
      <c r="L42" s="4"/>
      <c r="M42" s="4"/>
      <c r="N42" s="4"/>
      <c r="O42" s="4"/>
      <c r="P42" s="4"/>
      <c r="Q42" s="4"/>
      <c r="R42" s="4"/>
    </row>
    <row r="43" spans="1:18" ht="12.75" x14ac:dyDescent="0.2">
      <c r="A43" s="1">
        <v>43136.350111979162</v>
      </c>
      <c r="B43" s="2">
        <v>43129</v>
      </c>
      <c r="C43" s="3" t="s">
        <v>16</v>
      </c>
      <c r="D43" s="3">
        <v>25</v>
      </c>
      <c r="E43" s="3">
        <v>4</v>
      </c>
      <c r="F43" s="3">
        <v>3</v>
      </c>
      <c r="G43" s="3">
        <v>18</v>
      </c>
      <c r="H43" s="3">
        <v>13</v>
      </c>
      <c r="I43" s="4"/>
      <c r="J43" s="4"/>
      <c r="K43" s="3">
        <v>3</v>
      </c>
      <c r="L43" s="4"/>
      <c r="M43" s="4"/>
      <c r="N43" s="4"/>
      <c r="O43" s="4"/>
      <c r="P43" s="4"/>
      <c r="Q43" s="4"/>
      <c r="R43" s="4"/>
    </row>
    <row r="44" spans="1:18" ht="12.75" x14ac:dyDescent="0.2">
      <c r="A44" s="6">
        <v>43158.665533159721</v>
      </c>
      <c r="B44" s="7">
        <v>43133</v>
      </c>
      <c r="C44" s="8" t="s">
        <v>12</v>
      </c>
      <c r="D44" s="8">
        <f>'Respuestas de formulario 1'!D44*3</f>
        <v>42</v>
      </c>
      <c r="E44" s="8">
        <f>'Respuestas de formulario 1'!E44*3</f>
        <v>3</v>
      </c>
      <c r="F44" s="8">
        <f>'Respuestas de formulario 1'!F44*3</f>
        <v>3</v>
      </c>
      <c r="G44" s="8">
        <f>'Respuestas de formulario 1'!G44*3</f>
        <v>51</v>
      </c>
      <c r="H44" s="8">
        <f>'Respuestas de formulario 1'!H44*3</f>
        <v>0</v>
      </c>
      <c r="I44" s="8">
        <f>'Respuestas de formulario 1'!I44*3</f>
        <v>0</v>
      </c>
      <c r="J44" s="8">
        <f>'Respuestas de formulario 1'!J44*3</f>
        <v>117</v>
      </c>
      <c r="K44" s="8">
        <f>'Respuestas de formulario 1'!K44*3</f>
        <v>6</v>
      </c>
      <c r="L44" s="8">
        <f>'Respuestas de formulario 1'!L44*3</f>
        <v>3</v>
      </c>
      <c r="M44" s="9"/>
      <c r="N44" s="9"/>
      <c r="O44" s="9"/>
      <c r="P44" s="9"/>
      <c r="Q44" s="9"/>
      <c r="R44" s="9"/>
    </row>
    <row r="45" spans="1:18" ht="12.75" x14ac:dyDescent="0.2">
      <c r="A45" s="6">
        <v>43158.664573194445</v>
      </c>
      <c r="B45" s="7">
        <v>43133</v>
      </c>
      <c r="C45" s="8" t="s">
        <v>16</v>
      </c>
      <c r="D45" s="8">
        <f>'Respuestas de formulario 1'!D45*3</f>
        <v>51</v>
      </c>
      <c r="E45" s="8">
        <f>'Respuestas de formulario 1'!E45*3</f>
        <v>6</v>
      </c>
      <c r="F45" s="8">
        <f>'Respuestas de formulario 1'!F45*3</f>
        <v>3</v>
      </c>
      <c r="G45" s="8">
        <f>'Respuestas de formulario 1'!G45*3</f>
        <v>57</v>
      </c>
      <c r="H45" s="8">
        <f>'Respuestas de formulario 1'!H45*3</f>
        <v>0</v>
      </c>
      <c r="I45" s="8">
        <f>'Respuestas de formulario 1'!I45*3</f>
        <v>0</v>
      </c>
      <c r="J45" s="8">
        <f>'Respuestas de formulario 1'!J45*3</f>
        <v>249</v>
      </c>
      <c r="K45" s="8">
        <f>'Respuestas de formulario 1'!K45*3</f>
        <v>9</v>
      </c>
      <c r="L45" s="8">
        <f>'Respuestas de formulario 1'!L45*3</f>
        <v>6</v>
      </c>
      <c r="M45" s="9"/>
      <c r="N45" s="9"/>
      <c r="O45" s="9"/>
      <c r="P45" s="9"/>
      <c r="Q45" s="9"/>
      <c r="R45" s="9"/>
    </row>
    <row r="46" spans="1:18" ht="12.75" x14ac:dyDescent="0.2">
      <c r="A46" s="6">
        <v>43172.552312557869</v>
      </c>
      <c r="B46" s="7">
        <v>43139</v>
      </c>
      <c r="C46" s="8" t="s">
        <v>17</v>
      </c>
      <c r="D46" s="8">
        <f>'Respuestas de formulario 1'!D46*3</f>
        <v>51</v>
      </c>
      <c r="E46" s="8">
        <f>'Respuestas de formulario 1'!E46*3</f>
        <v>36</v>
      </c>
      <c r="F46" s="8">
        <f>'Respuestas de formulario 1'!F46*3</f>
        <v>12</v>
      </c>
      <c r="G46" s="8">
        <f>'Respuestas de formulario 1'!G46*3</f>
        <v>0</v>
      </c>
      <c r="H46" s="8">
        <f>'Respuestas de formulario 1'!H46*3</f>
        <v>9</v>
      </c>
      <c r="I46" s="8">
        <f>'Respuestas de formulario 1'!I46*3</f>
        <v>6</v>
      </c>
      <c r="J46" s="8">
        <f>'Respuestas de formulario 1'!J46*3</f>
        <v>30</v>
      </c>
      <c r="K46" s="8">
        <f>'Respuestas de formulario 1'!K46*3</f>
        <v>27</v>
      </c>
      <c r="L46" s="8">
        <f>'Respuestas de formulario 1'!L46*3</f>
        <v>12</v>
      </c>
      <c r="M46" s="9"/>
      <c r="N46" s="9"/>
      <c r="O46" s="9"/>
      <c r="P46" s="9"/>
      <c r="Q46" s="9"/>
      <c r="R46" s="9"/>
    </row>
    <row r="47" spans="1:18" ht="12.75" x14ac:dyDescent="0.2">
      <c r="A47" s="6">
        <v>43172.544782800927</v>
      </c>
      <c r="B47" s="7">
        <v>43139</v>
      </c>
      <c r="C47" s="8" t="s">
        <v>12</v>
      </c>
      <c r="D47" s="8">
        <f>'Respuestas de formulario 1'!D47*3</f>
        <v>45</v>
      </c>
      <c r="E47" s="8">
        <f>'Respuestas de formulario 1'!E47*3</f>
        <v>42</v>
      </c>
      <c r="F47" s="8">
        <f>'Respuestas de formulario 1'!F47*3</f>
        <v>9</v>
      </c>
      <c r="G47" s="8">
        <f>'Respuestas de formulario 1'!G47*3</f>
        <v>0</v>
      </c>
      <c r="H47" s="8">
        <f>'Respuestas de formulario 1'!H47*3</f>
        <v>15</v>
      </c>
      <c r="I47" s="8">
        <f>'Respuestas de formulario 1'!I47*3</f>
        <v>0</v>
      </c>
      <c r="J47" s="8">
        <f>'Respuestas de formulario 1'!J47*3</f>
        <v>18</v>
      </c>
      <c r="K47" s="8">
        <f>'Respuestas de formulario 1'!K47*3</f>
        <v>18</v>
      </c>
      <c r="L47" s="8">
        <f>'Respuestas de formulario 1'!L47*3</f>
        <v>9</v>
      </c>
      <c r="M47" s="9"/>
      <c r="N47" s="9"/>
      <c r="O47" s="9"/>
      <c r="P47" s="9"/>
      <c r="Q47" s="9"/>
      <c r="R47" s="9"/>
    </row>
    <row r="48" spans="1:18" ht="12.75" x14ac:dyDescent="0.2">
      <c r="A48" s="6">
        <v>43172.556985625</v>
      </c>
      <c r="B48" s="7">
        <v>43139</v>
      </c>
      <c r="C48" s="8" t="s">
        <v>13</v>
      </c>
      <c r="D48" s="8">
        <f>'Respuestas de formulario 1'!D48*3</f>
        <v>21</v>
      </c>
      <c r="E48" s="8">
        <f>'Respuestas de formulario 1'!E48*3</f>
        <v>27</v>
      </c>
      <c r="F48" s="8">
        <f>'Respuestas de formulario 1'!F48*3</f>
        <v>3</v>
      </c>
      <c r="G48" s="8">
        <f>'Respuestas de formulario 1'!G48*3</f>
        <v>0</v>
      </c>
      <c r="H48" s="8">
        <f>'Respuestas de formulario 1'!H48*3</f>
        <v>0</v>
      </c>
      <c r="I48" s="8">
        <f>'Respuestas de formulario 1'!I48*3</f>
        <v>0</v>
      </c>
      <c r="J48" s="8">
        <f>'Respuestas de formulario 1'!J48*3</f>
        <v>18</v>
      </c>
      <c r="K48" s="8">
        <f>'Respuestas de formulario 1'!K48*3</f>
        <v>12</v>
      </c>
      <c r="L48" s="8">
        <f>'Respuestas de formulario 1'!L48*3</f>
        <v>6</v>
      </c>
      <c r="M48" s="9"/>
      <c r="N48" s="9"/>
      <c r="O48" s="9"/>
      <c r="P48" s="9"/>
      <c r="Q48" s="9"/>
      <c r="R48" s="9"/>
    </row>
    <row r="49" spans="1:26" ht="12.75" x14ac:dyDescent="0.2">
      <c r="A49" s="6">
        <v>43172.547071840279</v>
      </c>
      <c r="B49" s="7">
        <v>43139</v>
      </c>
      <c r="C49" s="8" t="s">
        <v>14</v>
      </c>
      <c r="D49" s="8">
        <f>'Respuestas de formulario 1'!D49*3</f>
        <v>39</v>
      </c>
      <c r="E49" s="8">
        <f>'Respuestas de formulario 1'!E49*3</f>
        <v>30</v>
      </c>
      <c r="F49" s="8">
        <f>'Respuestas de formulario 1'!F49*3</f>
        <v>3</v>
      </c>
      <c r="G49" s="8">
        <f>'Respuestas de formulario 1'!G49*3</f>
        <v>0</v>
      </c>
      <c r="H49" s="8">
        <f>'Respuestas de formulario 1'!H49*3</f>
        <v>9</v>
      </c>
      <c r="I49" s="8">
        <f>'Respuestas de formulario 1'!I49*3</f>
        <v>0</v>
      </c>
      <c r="J49" s="8">
        <f>'Respuestas de formulario 1'!J49*3</f>
        <v>15</v>
      </c>
      <c r="K49" s="8">
        <f>'Respuestas de formulario 1'!K49*3</f>
        <v>21</v>
      </c>
      <c r="L49" s="8">
        <f>'Respuestas de formulario 1'!L49*3</f>
        <v>15</v>
      </c>
      <c r="M49" s="9"/>
      <c r="N49" s="9"/>
      <c r="O49" s="9"/>
      <c r="P49" s="9"/>
      <c r="Q49" s="9"/>
      <c r="R49" s="9"/>
    </row>
    <row r="50" spans="1:26" ht="12.75" x14ac:dyDescent="0.2">
      <c r="A50" s="6">
        <v>43172.535015729169</v>
      </c>
      <c r="B50" s="7">
        <v>43139</v>
      </c>
      <c r="C50" s="8" t="s">
        <v>15</v>
      </c>
      <c r="D50" s="8">
        <f>'Respuestas de formulario 1'!D50*3</f>
        <v>60</v>
      </c>
      <c r="E50" s="8">
        <f>'Respuestas de formulario 1'!E50*3</f>
        <v>48</v>
      </c>
      <c r="F50" s="8">
        <f>'Respuestas de formulario 1'!F50*3</f>
        <v>12</v>
      </c>
      <c r="G50" s="8">
        <f>'Respuestas de formulario 1'!G50*3</f>
        <v>0</v>
      </c>
      <c r="H50" s="8">
        <f>'Respuestas de formulario 1'!H50*3</f>
        <v>9</v>
      </c>
      <c r="I50" s="8">
        <f>'Respuestas de formulario 1'!I50*3</f>
        <v>6</v>
      </c>
      <c r="J50" s="8">
        <f>'Respuestas de formulario 1'!J50*3</f>
        <v>21</v>
      </c>
      <c r="K50" s="8">
        <f>'Respuestas de formulario 1'!K50*3</f>
        <v>30</v>
      </c>
      <c r="L50" s="8">
        <f>'Respuestas de formulario 1'!L50*3</f>
        <v>18</v>
      </c>
      <c r="M50" s="9"/>
      <c r="N50" s="9"/>
      <c r="O50" s="9"/>
      <c r="P50" s="9"/>
      <c r="Q50" s="9"/>
      <c r="R50" s="9"/>
    </row>
    <row r="51" spans="1:26" ht="12.75" x14ac:dyDescent="0.2">
      <c r="A51" s="6">
        <v>43172.533301215277</v>
      </c>
      <c r="B51" s="7">
        <v>43139</v>
      </c>
      <c r="C51" s="8" t="s">
        <v>16</v>
      </c>
      <c r="D51" s="8">
        <f>'Respuestas de formulario 1'!D51*3</f>
        <v>48</v>
      </c>
      <c r="E51" s="8">
        <f>'Respuestas de formulario 1'!E51*3</f>
        <v>33</v>
      </c>
      <c r="F51" s="8">
        <f>'Respuestas de formulario 1'!F51*3</f>
        <v>6</v>
      </c>
      <c r="G51" s="8">
        <f>'Respuestas de formulario 1'!G51*3</f>
        <v>0</v>
      </c>
      <c r="H51" s="8">
        <f>'Respuestas de formulario 1'!H51*3</f>
        <v>12</v>
      </c>
      <c r="I51" s="8">
        <f>'Respuestas de formulario 1'!I51*3</f>
        <v>3</v>
      </c>
      <c r="J51" s="8">
        <f>'Respuestas de formulario 1'!J51*3</f>
        <v>30</v>
      </c>
      <c r="K51" s="8">
        <f>'Respuestas de formulario 1'!K51*3</f>
        <v>24</v>
      </c>
      <c r="L51" s="8">
        <f>'Respuestas de formulario 1'!L51*3</f>
        <v>9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x14ac:dyDescent="0.2">
      <c r="A52" s="6">
        <v>43172.555525891206</v>
      </c>
      <c r="B52" s="7">
        <v>43139</v>
      </c>
      <c r="C52" s="8" t="s">
        <v>21</v>
      </c>
      <c r="D52" s="8">
        <f>'Respuestas de formulario 1'!D52*3</f>
        <v>36</v>
      </c>
      <c r="E52" s="8">
        <f>'Respuestas de formulario 1'!E52*3</f>
        <v>30</v>
      </c>
      <c r="F52" s="8">
        <f>'Respuestas de formulario 1'!F52*3</f>
        <v>12</v>
      </c>
      <c r="G52" s="8">
        <f>'Respuestas de formulario 1'!G52*3</f>
        <v>0</v>
      </c>
      <c r="H52" s="8">
        <f>'Respuestas de formulario 1'!H52*3</f>
        <v>3</v>
      </c>
      <c r="I52" s="8">
        <f>'Respuestas de formulario 1'!I52*3</f>
        <v>3</v>
      </c>
      <c r="J52" s="8">
        <f>'Respuestas de formulario 1'!J52*3</f>
        <v>18</v>
      </c>
      <c r="K52" s="8">
        <f>'Respuestas de formulario 1'!K52*3</f>
        <v>18</v>
      </c>
      <c r="L52" s="8">
        <f>'Respuestas de formulario 1'!L52*3</f>
        <v>30</v>
      </c>
      <c r="M52" s="9"/>
      <c r="N52" s="9"/>
      <c r="O52" s="9"/>
      <c r="P52" s="9"/>
      <c r="Q52" s="9"/>
      <c r="R52" s="9"/>
    </row>
    <row r="53" spans="1:26" ht="12.75" x14ac:dyDescent="0.2">
      <c r="A53" s="6">
        <v>43172.593428229171</v>
      </c>
      <c r="B53" s="7">
        <v>43143</v>
      </c>
      <c r="C53" s="8" t="s">
        <v>15</v>
      </c>
      <c r="D53" s="8">
        <f>'Respuestas de formulario 1'!D53*3</f>
        <v>21</v>
      </c>
      <c r="E53" s="8">
        <f>'Respuestas de formulario 1'!E53*3</f>
        <v>3</v>
      </c>
      <c r="F53" s="8">
        <f>'Respuestas de formulario 1'!F53*3</f>
        <v>6</v>
      </c>
      <c r="G53" s="8">
        <f>'Respuestas de formulario 1'!G53*3</f>
        <v>33</v>
      </c>
      <c r="H53" s="8">
        <f>'Respuestas de formulario 1'!H53*3</f>
        <v>9</v>
      </c>
      <c r="I53" s="8">
        <f>'Respuestas de formulario 1'!I53*3</f>
        <v>0</v>
      </c>
      <c r="J53" s="8">
        <f>'Respuestas de formulario 1'!J53*3</f>
        <v>48</v>
      </c>
      <c r="K53" s="8">
        <f>'Respuestas de formulario 1'!K53*3</f>
        <v>3</v>
      </c>
      <c r="L53" s="8">
        <f>'Respuestas de formulario 1'!L53*3</f>
        <v>0</v>
      </c>
      <c r="M53" s="9"/>
      <c r="N53" s="9"/>
      <c r="O53" s="9"/>
      <c r="P53" s="9"/>
      <c r="Q53" s="9"/>
      <c r="R53" s="9"/>
    </row>
    <row r="54" spans="1:26" ht="12.75" x14ac:dyDescent="0.2">
      <c r="A54" s="6">
        <v>43172.591131898153</v>
      </c>
      <c r="B54" s="7">
        <v>43143</v>
      </c>
      <c r="C54" s="8" t="s">
        <v>16</v>
      </c>
      <c r="D54" s="8">
        <f>'Respuestas de formulario 1'!D54*3</f>
        <v>96</v>
      </c>
      <c r="E54" s="8">
        <f>'Respuestas de formulario 1'!E54*3</f>
        <v>9</v>
      </c>
      <c r="F54" s="8">
        <f>'Respuestas de formulario 1'!F54*3</f>
        <v>21</v>
      </c>
      <c r="G54" s="8">
        <f>'Respuestas de formulario 1'!G54*3</f>
        <v>87</v>
      </c>
      <c r="H54" s="8">
        <f>'Respuestas de formulario 1'!H54*3</f>
        <v>30</v>
      </c>
      <c r="I54" s="8">
        <f>'Respuestas de formulario 1'!I54*3</f>
        <v>0</v>
      </c>
      <c r="J54" s="8">
        <f>'Respuestas de formulario 1'!J54*3</f>
        <v>360</v>
      </c>
      <c r="K54" s="8">
        <f>'Respuestas de formulario 1'!K54*3</f>
        <v>9</v>
      </c>
      <c r="L54" s="8">
        <f>'Respuestas de formulario 1'!L54*3</f>
        <v>18</v>
      </c>
      <c r="M54" s="9"/>
      <c r="N54" s="9"/>
      <c r="O54" s="9"/>
      <c r="P54" s="9"/>
      <c r="Q54" s="9"/>
      <c r="R54" s="9"/>
    </row>
    <row r="55" spans="1:26" ht="12.75" x14ac:dyDescent="0.2">
      <c r="A55" s="6">
        <v>43172.571365775468</v>
      </c>
      <c r="B55" s="7">
        <v>43145</v>
      </c>
      <c r="C55" s="8" t="s">
        <v>14</v>
      </c>
      <c r="D55" s="8">
        <f>'Respuestas de formulario 1'!D55*3</f>
        <v>39</v>
      </c>
      <c r="E55" s="8">
        <f>'Respuestas de formulario 1'!E55*3</f>
        <v>6</v>
      </c>
      <c r="F55" s="8">
        <f>'Respuestas de formulario 1'!F55*3</f>
        <v>3</v>
      </c>
      <c r="G55" s="8">
        <f>'Respuestas de formulario 1'!G55*3</f>
        <v>57</v>
      </c>
      <c r="H55" s="8">
        <f>'Respuestas de formulario 1'!H55*3</f>
        <v>15</v>
      </c>
      <c r="I55" s="8">
        <f>'Respuestas de formulario 1'!I55*3</f>
        <v>0</v>
      </c>
      <c r="J55" s="8">
        <f>'Respuestas de formulario 1'!J55*3</f>
        <v>48</v>
      </c>
      <c r="K55" s="8">
        <f>'Respuestas de formulario 1'!K55*3</f>
        <v>3</v>
      </c>
      <c r="L55" s="8">
        <f>'Respuestas de formulario 1'!L55*3</f>
        <v>0</v>
      </c>
      <c r="M55" s="9"/>
      <c r="N55" s="9"/>
      <c r="O55" s="9"/>
      <c r="P55" s="9"/>
      <c r="Q55" s="9"/>
      <c r="R55" s="9"/>
    </row>
    <row r="56" spans="1:26" ht="12.75" x14ac:dyDescent="0.2">
      <c r="A56" s="6">
        <v>43172.572855324077</v>
      </c>
      <c r="B56" s="7">
        <v>43145</v>
      </c>
      <c r="C56" s="8" t="s">
        <v>15</v>
      </c>
      <c r="D56" s="8">
        <f>'Respuestas de formulario 1'!D56*3</f>
        <v>69</v>
      </c>
      <c r="E56" s="8">
        <f>'Respuestas de formulario 1'!E56*3</f>
        <v>9</v>
      </c>
      <c r="F56" s="8">
        <f>'Respuestas de formulario 1'!F56*3</f>
        <v>6</v>
      </c>
      <c r="G56" s="8">
        <f>'Respuestas de formulario 1'!G56*3</f>
        <v>75</v>
      </c>
      <c r="H56" s="8">
        <f>'Respuestas de formulario 1'!H56*3</f>
        <v>3</v>
      </c>
      <c r="I56" s="8">
        <f>'Respuestas de formulario 1'!I56*3</f>
        <v>0</v>
      </c>
      <c r="J56" s="8">
        <f>'Respuestas de formulario 1'!J56*3</f>
        <v>15</v>
      </c>
      <c r="K56" s="8">
        <f>'Respuestas de formulario 1'!K56*3</f>
        <v>9</v>
      </c>
      <c r="L56" s="8">
        <f>'Respuestas de formulario 1'!L56*3</f>
        <v>0</v>
      </c>
      <c r="M56" s="9"/>
      <c r="N56" s="9"/>
      <c r="O56" s="9"/>
      <c r="P56" s="9"/>
      <c r="Q56" s="9"/>
      <c r="R56" s="9"/>
    </row>
    <row r="57" spans="1:26" ht="12.75" x14ac:dyDescent="0.2">
      <c r="A57" s="6">
        <v>43172.569138171297</v>
      </c>
      <c r="B57" s="7">
        <v>43145</v>
      </c>
      <c r="C57" s="8" t="s">
        <v>16</v>
      </c>
      <c r="D57" s="8">
        <f>'Respuestas de formulario 1'!D57*3</f>
        <v>48</v>
      </c>
      <c r="E57" s="8">
        <f>'Respuestas de formulario 1'!E57*3</f>
        <v>9</v>
      </c>
      <c r="F57" s="8">
        <f>'Respuestas de formulario 1'!F57*3</f>
        <v>18</v>
      </c>
      <c r="G57" s="8">
        <f>'Respuestas de formulario 1'!G57*3</f>
        <v>63</v>
      </c>
      <c r="H57" s="8">
        <f>'Respuestas de formulario 1'!H57*3</f>
        <v>105</v>
      </c>
      <c r="I57" s="8">
        <f>'Respuestas de formulario 1'!I57*3</f>
        <v>15</v>
      </c>
      <c r="J57" s="8">
        <f>'Respuestas de formulario 1'!J57*3</f>
        <v>240</v>
      </c>
      <c r="K57" s="8">
        <f>'Respuestas de formulario 1'!K57*3</f>
        <v>15</v>
      </c>
      <c r="L57" s="8">
        <f>'Respuestas de formulario 1'!L57*3</f>
        <v>12</v>
      </c>
      <c r="M57" s="9"/>
      <c r="N57" s="9"/>
      <c r="O57" s="9"/>
      <c r="P57" s="9"/>
      <c r="Q57" s="9"/>
      <c r="R57" s="9"/>
    </row>
    <row r="58" spans="1:26" ht="12.75" x14ac:dyDescent="0.2">
      <c r="A58" s="6">
        <v>43172.587616944445</v>
      </c>
      <c r="B58" s="7">
        <v>43146</v>
      </c>
      <c r="C58" s="8" t="s">
        <v>17</v>
      </c>
      <c r="D58" s="8">
        <f>'Respuestas de formulario 1'!D58*3</f>
        <v>24</v>
      </c>
      <c r="E58" s="8">
        <f>'Respuestas de formulario 1'!E58*3</f>
        <v>9</v>
      </c>
      <c r="F58" s="8">
        <f>'Respuestas de formulario 1'!F58*3</f>
        <v>6</v>
      </c>
      <c r="G58" s="8">
        <f>'Respuestas de formulario 1'!G58*3</f>
        <v>51</v>
      </c>
      <c r="H58" s="8">
        <f>'Respuestas de formulario 1'!H58*3</f>
        <v>33</v>
      </c>
      <c r="I58" s="8">
        <f>'Respuestas de formulario 1'!I58*3</f>
        <v>0</v>
      </c>
      <c r="J58" s="8">
        <f>'Respuestas de formulario 1'!J58*3</f>
        <v>96</v>
      </c>
      <c r="K58" s="8">
        <f>'Respuestas de formulario 1'!K58*3</f>
        <v>6</v>
      </c>
      <c r="L58" s="8">
        <f>'Respuestas de formulario 1'!L58*3</f>
        <v>9</v>
      </c>
      <c r="M58" s="9"/>
      <c r="N58" s="9"/>
      <c r="O58" s="9"/>
      <c r="P58" s="9"/>
      <c r="Q58" s="9"/>
      <c r="R58" s="9"/>
    </row>
    <row r="59" spans="1:26" ht="12.75" x14ac:dyDescent="0.2">
      <c r="A59" s="6">
        <v>43172.575105497686</v>
      </c>
      <c r="B59" s="7">
        <v>43146</v>
      </c>
      <c r="C59" s="8" t="s">
        <v>12</v>
      </c>
      <c r="D59" s="8">
        <f>'Respuestas de formulario 1'!D59*3</f>
        <v>132</v>
      </c>
      <c r="E59" s="8">
        <f>'Respuestas de formulario 1'!E59*3</f>
        <v>9</v>
      </c>
      <c r="F59" s="8">
        <f>'Respuestas de formulario 1'!F59*3</f>
        <v>24</v>
      </c>
      <c r="G59" s="8">
        <f>'Respuestas de formulario 1'!G59*3</f>
        <v>102</v>
      </c>
      <c r="H59" s="8">
        <f>'Respuestas de formulario 1'!H59*3</f>
        <v>9</v>
      </c>
      <c r="I59" s="8">
        <f>'Respuestas de formulario 1'!I59*3</f>
        <v>0</v>
      </c>
      <c r="J59" s="8">
        <f>'Respuestas de formulario 1'!J59*3</f>
        <v>57</v>
      </c>
      <c r="K59" s="8">
        <f>'Respuestas de formulario 1'!K59*3</f>
        <v>12</v>
      </c>
      <c r="L59" s="8">
        <f>'Respuestas de formulario 1'!L59*3</f>
        <v>18</v>
      </c>
      <c r="M59" s="9"/>
      <c r="N59" s="9"/>
      <c r="O59" s="9"/>
      <c r="P59" s="9"/>
      <c r="Q59" s="9"/>
      <c r="R59" s="9"/>
    </row>
    <row r="60" spans="1:26" ht="12.75" x14ac:dyDescent="0.2">
      <c r="A60" s="6">
        <v>43172.580188553242</v>
      </c>
      <c r="B60" s="7">
        <v>43146</v>
      </c>
      <c r="C60" s="8" t="s">
        <v>13</v>
      </c>
      <c r="D60" s="8">
        <f>'Respuestas de formulario 1'!D60*3</f>
        <v>12</v>
      </c>
      <c r="E60" s="8">
        <f>'Respuestas de formulario 1'!E60*3</f>
        <v>3</v>
      </c>
      <c r="F60" s="8">
        <f>'Respuestas de formulario 1'!F60*3</f>
        <v>3</v>
      </c>
      <c r="G60" s="8">
        <f>'Respuestas de formulario 1'!G60*3</f>
        <v>24</v>
      </c>
      <c r="H60" s="8">
        <f>'Respuestas de formulario 1'!H60*3</f>
        <v>6</v>
      </c>
      <c r="I60" s="8">
        <f>'Respuestas de formulario 1'!I60*3</f>
        <v>0</v>
      </c>
      <c r="J60" s="8">
        <f>'Respuestas de formulario 1'!J60*3</f>
        <v>12</v>
      </c>
      <c r="K60" s="8">
        <f>'Respuestas de formulario 1'!K60*3</f>
        <v>0</v>
      </c>
      <c r="L60" s="8">
        <f>'Respuestas de formulario 1'!L60*3</f>
        <v>3</v>
      </c>
      <c r="M60" s="9"/>
      <c r="N60" s="9"/>
      <c r="O60" s="9"/>
      <c r="P60" s="9"/>
      <c r="Q60" s="9"/>
      <c r="R60" s="9"/>
    </row>
    <row r="61" spans="1:26" ht="12.75" x14ac:dyDescent="0.2">
      <c r="A61" s="6">
        <v>43172.583546932874</v>
      </c>
      <c r="B61" s="7">
        <v>43146</v>
      </c>
      <c r="C61" s="8" t="s">
        <v>29</v>
      </c>
      <c r="D61" s="8">
        <f>'Respuestas de formulario 1'!D61*3</f>
        <v>42</v>
      </c>
      <c r="E61" s="8">
        <f>'Respuestas de formulario 1'!E61*3</f>
        <v>0</v>
      </c>
      <c r="F61" s="8">
        <f>'Respuestas de formulario 1'!F61*3</f>
        <v>6</v>
      </c>
      <c r="G61" s="8">
        <f>'Respuestas de formulario 1'!G61*3</f>
        <v>9</v>
      </c>
      <c r="H61" s="8">
        <f>'Respuestas de formulario 1'!H61*3</f>
        <v>24</v>
      </c>
      <c r="I61" s="8">
        <f>'Respuestas de formulario 1'!I61*3</f>
        <v>0</v>
      </c>
      <c r="J61" s="8">
        <f>'Respuestas de formulario 1'!J61*3</f>
        <v>12</v>
      </c>
      <c r="K61" s="8">
        <f>'Respuestas de formulario 1'!K61*3</f>
        <v>3</v>
      </c>
      <c r="L61" s="8">
        <f>'Respuestas de formulario 1'!L61*3</f>
        <v>0</v>
      </c>
      <c r="M61" s="9"/>
      <c r="N61" s="9"/>
      <c r="O61" s="9"/>
      <c r="P61" s="9"/>
      <c r="Q61" s="9"/>
      <c r="R61" s="9"/>
    </row>
    <row r="62" spans="1:26" ht="12.75" x14ac:dyDescent="0.2">
      <c r="A62" s="6">
        <v>43172.581635381939</v>
      </c>
      <c r="B62" s="7">
        <v>43146</v>
      </c>
      <c r="C62" s="8" t="s">
        <v>16</v>
      </c>
      <c r="D62" s="8">
        <f>'Respuestas de formulario 1'!D62*3</f>
        <v>48</v>
      </c>
      <c r="E62" s="8">
        <f>'Respuestas de formulario 1'!E62*3</f>
        <v>3</v>
      </c>
      <c r="F62" s="8">
        <f>'Respuestas de formulario 1'!F62*3</f>
        <v>3</v>
      </c>
      <c r="G62" s="8">
        <f>'Respuestas de formulario 1'!G62*3</f>
        <v>0</v>
      </c>
      <c r="H62" s="8">
        <f>'Respuestas de formulario 1'!H62*3</f>
        <v>0</v>
      </c>
      <c r="I62" s="8">
        <f>'Respuestas de formulario 1'!I62*3</f>
        <v>0</v>
      </c>
      <c r="J62" s="8">
        <f>'Respuestas de formulario 1'!J62*3</f>
        <v>0</v>
      </c>
      <c r="K62" s="8">
        <f>'Respuestas de formulario 1'!K62*3</f>
        <v>3</v>
      </c>
      <c r="L62" s="8">
        <f>'Respuestas de formulario 1'!L62*3</f>
        <v>6</v>
      </c>
      <c r="M62" s="9"/>
      <c r="N62" s="9"/>
      <c r="O62" s="9"/>
      <c r="P62" s="9"/>
      <c r="Q62" s="9"/>
      <c r="R62" s="9"/>
    </row>
    <row r="63" spans="1:26" ht="12.75" x14ac:dyDescent="0.2">
      <c r="A63" s="6">
        <v>43172.585539988431</v>
      </c>
      <c r="B63" s="7">
        <v>43146</v>
      </c>
      <c r="C63" s="8" t="s">
        <v>21</v>
      </c>
      <c r="D63" s="8">
        <f>'Respuestas de formulario 1'!D63*3</f>
        <v>0</v>
      </c>
      <c r="E63" s="8">
        <f>'Respuestas de formulario 1'!E63*3</f>
        <v>3</v>
      </c>
      <c r="F63" s="8">
        <f>'Respuestas de formulario 1'!F63*3</f>
        <v>3</v>
      </c>
      <c r="G63" s="8">
        <f>'Respuestas de formulario 1'!G63*3</f>
        <v>18</v>
      </c>
      <c r="H63" s="8">
        <f>'Respuestas de formulario 1'!H63*3</f>
        <v>6</v>
      </c>
      <c r="I63" s="8">
        <f>'Respuestas de formulario 1'!I63*3</f>
        <v>0</v>
      </c>
      <c r="J63" s="8">
        <f>'Respuestas de formulario 1'!J63*3</f>
        <v>18</v>
      </c>
      <c r="K63" s="8">
        <f>'Respuestas de formulario 1'!K63*3</f>
        <v>0</v>
      </c>
      <c r="L63" s="8">
        <f>'Respuestas de formulario 1'!L63*3</f>
        <v>0</v>
      </c>
      <c r="M63" s="9"/>
      <c r="N63" s="9"/>
      <c r="O63" s="9"/>
      <c r="P63" s="9"/>
      <c r="Q63" s="9"/>
      <c r="R63" s="9"/>
    </row>
    <row r="64" spans="1:26" ht="12.75" x14ac:dyDescent="0.2">
      <c r="A64" s="6">
        <v>43172.609282511577</v>
      </c>
      <c r="B64" s="7">
        <v>43150</v>
      </c>
      <c r="C64" s="8" t="s">
        <v>17</v>
      </c>
      <c r="D64" s="8">
        <f>'Respuestas de formulario 1'!D64*3</f>
        <v>27</v>
      </c>
      <c r="E64" s="8">
        <f>'Respuestas de formulario 1'!E64*3</f>
        <v>3</v>
      </c>
      <c r="F64" s="8">
        <f>'Respuestas de formulario 1'!F64*3</f>
        <v>12</v>
      </c>
      <c r="G64" s="8">
        <f>'Respuestas de formulario 1'!G64*3</f>
        <v>36</v>
      </c>
      <c r="H64" s="8">
        <f>'Respuestas de formulario 1'!H64*3</f>
        <v>12</v>
      </c>
      <c r="I64" s="8">
        <f>'Respuestas de formulario 1'!I64*3</f>
        <v>0</v>
      </c>
      <c r="J64" s="8">
        <f>'Respuestas de formulario 1'!J64*3</f>
        <v>57</v>
      </c>
      <c r="K64" s="8">
        <f>'Respuestas de formulario 1'!K64*3</f>
        <v>6</v>
      </c>
      <c r="L64" s="8">
        <f>'Respuestas de formulario 1'!L64*3</f>
        <v>0</v>
      </c>
      <c r="M64" s="9"/>
      <c r="N64" s="9"/>
      <c r="O64" s="9"/>
      <c r="P64" s="9"/>
      <c r="Q64" s="9"/>
      <c r="R64" s="9"/>
    </row>
    <row r="65" spans="1:18" ht="12.75" x14ac:dyDescent="0.2">
      <c r="A65" s="6">
        <v>43172.614891944446</v>
      </c>
      <c r="B65" s="7">
        <v>43150</v>
      </c>
      <c r="C65" s="8" t="s">
        <v>30</v>
      </c>
      <c r="D65" s="8">
        <f>'Respuestas de formulario 1'!D65*3</f>
        <v>18</v>
      </c>
      <c r="E65" s="8">
        <f>'Respuestas de formulario 1'!E65*3</f>
        <v>3</v>
      </c>
      <c r="F65" s="8">
        <f>'Respuestas de formulario 1'!F65*3</f>
        <v>3</v>
      </c>
      <c r="G65" s="8">
        <f>'Respuestas de formulario 1'!G65*3</f>
        <v>24</v>
      </c>
      <c r="H65" s="8">
        <f>'Respuestas de formulario 1'!H65*3</f>
        <v>18</v>
      </c>
      <c r="I65" s="8">
        <f>'Respuestas de formulario 1'!I65*3</f>
        <v>0</v>
      </c>
      <c r="J65" s="8">
        <f>'Respuestas de formulario 1'!J65*3</f>
        <v>138</v>
      </c>
      <c r="K65" s="8">
        <f>'Respuestas de formulario 1'!K65*3</f>
        <v>3</v>
      </c>
      <c r="L65" s="8">
        <f>'Respuestas de formulario 1'!L65*3</f>
        <v>0</v>
      </c>
      <c r="M65" s="9"/>
      <c r="N65" s="9"/>
      <c r="O65" s="9"/>
      <c r="P65" s="9"/>
      <c r="Q65" s="9"/>
      <c r="R65" s="9"/>
    </row>
    <row r="66" spans="1:18" ht="12.75" x14ac:dyDescent="0.2">
      <c r="A66" s="6">
        <v>43172.597921712964</v>
      </c>
      <c r="B66" s="7">
        <v>43150</v>
      </c>
      <c r="C66" s="8" t="s">
        <v>13</v>
      </c>
      <c r="D66" s="8">
        <f>'Respuestas de formulario 1'!D66*3</f>
        <v>12</v>
      </c>
      <c r="E66" s="8">
        <f>'Respuestas de formulario 1'!E66*3</f>
        <v>3</v>
      </c>
      <c r="F66" s="8">
        <f>'Respuestas de formulario 1'!F66*3</f>
        <v>3</v>
      </c>
      <c r="G66" s="8">
        <f>'Respuestas de formulario 1'!G66*3</f>
        <v>18</v>
      </c>
      <c r="H66" s="8">
        <f>'Respuestas de formulario 1'!H66*3</f>
        <v>0</v>
      </c>
      <c r="I66" s="8">
        <f>'Respuestas de formulario 1'!I66*3</f>
        <v>0</v>
      </c>
      <c r="J66" s="8">
        <f>'Respuestas de formulario 1'!J66*3</f>
        <v>9</v>
      </c>
      <c r="K66" s="8">
        <f>'Respuestas de formulario 1'!K66*3</f>
        <v>3</v>
      </c>
      <c r="L66" s="8">
        <f>'Respuestas de formulario 1'!L66*3</f>
        <v>3</v>
      </c>
      <c r="M66" s="9"/>
      <c r="N66" s="9"/>
      <c r="O66" s="9"/>
      <c r="P66" s="9"/>
      <c r="Q66" s="9"/>
      <c r="R66" s="9"/>
    </row>
    <row r="67" spans="1:18" ht="12.75" x14ac:dyDescent="0.2">
      <c r="A67" s="6">
        <v>43172.613114826388</v>
      </c>
      <c r="B67" s="7">
        <v>43150</v>
      </c>
      <c r="C67" s="8" t="s">
        <v>14</v>
      </c>
      <c r="D67" s="8">
        <f>'Respuestas de formulario 1'!D67*3</f>
        <v>24</v>
      </c>
      <c r="E67" s="8">
        <f>'Respuestas de formulario 1'!E67*3</f>
        <v>3</v>
      </c>
      <c r="F67" s="8">
        <f>'Respuestas de formulario 1'!F67*3</f>
        <v>3</v>
      </c>
      <c r="G67" s="8">
        <f>'Respuestas de formulario 1'!G67*3</f>
        <v>21</v>
      </c>
      <c r="H67" s="8">
        <f>'Respuestas de formulario 1'!H67*3</f>
        <v>12</v>
      </c>
      <c r="I67" s="8">
        <f>'Respuestas de formulario 1'!I67*3</f>
        <v>0</v>
      </c>
      <c r="J67" s="8">
        <f>'Respuestas de formulario 1'!J67*3</f>
        <v>24</v>
      </c>
      <c r="K67" s="8">
        <f>'Respuestas de formulario 1'!K67*3</f>
        <v>3</v>
      </c>
      <c r="L67" s="8">
        <f>'Respuestas de formulario 1'!L67*3</f>
        <v>3</v>
      </c>
      <c r="M67" s="9"/>
      <c r="N67" s="9"/>
      <c r="O67" s="9"/>
      <c r="P67" s="9"/>
      <c r="Q67" s="9"/>
      <c r="R67" s="9"/>
    </row>
    <row r="68" spans="1:18" ht="12.75" x14ac:dyDescent="0.2">
      <c r="A68" s="6">
        <v>43172.59605364583</v>
      </c>
      <c r="B68" s="7">
        <v>43150</v>
      </c>
      <c r="C68" s="8" t="s">
        <v>15</v>
      </c>
      <c r="D68" s="8">
        <f>'Respuestas de formulario 1'!D68*3</f>
        <v>36</v>
      </c>
      <c r="E68" s="8">
        <f>'Respuestas de formulario 1'!E68*3</f>
        <v>6</v>
      </c>
      <c r="F68" s="8">
        <f>'Respuestas de formulario 1'!F68*3</f>
        <v>6</v>
      </c>
      <c r="G68" s="8">
        <f>'Respuestas de formulario 1'!G68*3</f>
        <v>42</v>
      </c>
      <c r="H68" s="8">
        <f>'Respuestas de formulario 1'!H68*3</f>
        <v>9</v>
      </c>
      <c r="I68" s="8">
        <f>'Respuestas de formulario 1'!I68*3</f>
        <v>0</v>
      </c>
      <c r="J68" s="8">
        <f>'Respuestas de formulario 1'!J68*3</f>
        <v>27</v>
      </c>
      <c r="K68" s="8">
        <f>'Respuestas de formulario 1'!K68*3</f>
        <v>3</v>
      </c>
      <c r="L68" s="8">
        <f>'Respuestas de formulario 1'!L68*3</f>
        <v>3</v>
      </c>
      <c r="M68" s="9"/>
      <c r="N68" s="9"/>
      <c r="O68" s="9"/>
      <c r="P68" s="9"/>
      <c r="Q68" s="9"/>
      <c r="R68" s="9"/>
    </row>
    <row r="69" spans="1:18" ht="12.75" x14ac:dyDescent="0.2">
      <c r="A69" s="6">
        <v>43172.602357465279</v>
      </c>
      <c r="B69" s="7">
        <v>43150</v>
      </c>
      <c r="C69" s="8" t="s">
        <v>16</v>
      </c>
      <c r="D69" s="8">
        <f>'Respuestas de formulario 1'!D69*3</f>
        <v>162</v>
      </c>
      <c r="E69" s="8">
        <f>'Respuestas de formulario 1'!E69*3</f>
        <v>12</v>
      </c>
      <c r="F69" s="8">
        <f>'Respuestas de formulario 1'!F69*3</f>
        <v>12</v>
      </c>
      <c r="G69" s="8">
        <f>'Respuestas de formulario 1'!G69*3</f>
        <v>246</v>
      </c>
      <c r="H69" s="8">
        <f>'Respuestas de formulario 1'!H69*3</f>
        <v>42</v>
      </c>
      <c r="I69" s="8">
        <f>'Respuestas de formulario 1'!I69*3</f>
        <v>0</v>
      </c>
      <c r="J69" s="8">
        <f>'Respuestas de formulario 1'!J69*3</f>
        <v>246</v>
      </c>
      <c r="K69" s="8">
        <f>'Respuestas de formulario 1'!K69*3</f>
        <v>6</v>
      </c>
      <c r="L69" s="8">
        <f>'Respuestas de formulario 1'!L69*3</f>
        <v>24</v>
      </c>
      <c r="M69" s="9"/>
      <c r="N69" s="9"/>
      <c r="O69" s="9"/>
      <c r="P69" s="9"/>
      <c r="Q69" s="9"/>
      <c r="R69" s="9"/>
    </row>
    <row r="70" spans="1:18" ht="12.75" x14ac:dyDescent="0.2">
      <c r="A70" s="6">
        <v>43172.611098530091</v>
      </c>
      <c r="B70" s="7">
        <v>43150</v>
      </c>
      <c r="C70" s="8" t="s">
        <v>21</v>
      </c>
      <c r="D70" s="8">
        <f>'Respuestas de formulario 1'!D70*3</f>
        <v>21</v>
      </c>
      <c r="E70" s="8">
        <f>'Respuestas de formulario 1'!E70*3</f>
        <v>3</v>
      </c>
      <c r="F70" s="8">
        <f>'Respuestas de formulario 1'!F70*3</f>
        <v>3</v>
      </c>
      <c r="G70" s="8">
        <f>'Respuestas de formulario 1'!G70*3</f>
        <v>15</v>
      </c>
      <c r="H70" s="8">
        <f>'Respuestas de formulario 1'!H70*3</f>
        <v>3</v>
      </c>
      <c r="I70" s="8">
        <f>'Respuestas de formulario 1'!I70*3</f>
        <v>0</v>
      </c>
      <c r="J70" s="8">
        <f>'Respuestas de formulario 1'!J70*3</f>
        <v>9</v>
      </c>
      <c r="K70" s="8">
        <f>'Respuestas de formulario 1'!K70*3</f>
        <v>3</v>
      </c>
      <c r="L70" s="8">
        <f>'Respuestas de formulario 1'!L70*3</f>
        <v>0</v>
      </c>
      <c r="M70" s="9"/>
      <c r="N70" s="9"/>
      <c r="O70" s="9"/>
      <c r="P70" s="9"/>
      <c r="Q70" s="9"/>
      <c r="R70" s="9"/>
    </row>
    <row r="71" spans="1:18" ht="12.75" x14ac:dyDescent="0.2">
      <c r="A71" s="6">
        <v>43172.621975856484</v>
      </c>
      <c r="B71" s="7">
        <v>43152</v>
      </c>
      <c r="C71" s="8" t="s">
        <v>12</v>
      </c>
      <c r="D71" s="8">
        <f>'Respuestas de formulario 1'!D71*3</f>
        <v>51</v>
      </c>
      <c r="E71" s="8">
        <f>'Respuestas de formulario 1'!E71*3</f>
        <v>3</v>
      </c>
      <c r="F71" s="8">
        <f>'Respuestas de formulario 1'!F71*3</f>
        <v>3</v>
      </c>
      <c r="G71" s="8">
        <f>'Respuestas de formulario 1'!G71*3</f>
        <v>18</v>
      </c>
      <c r="H71" s="8">
        <f>'Respuestas de formulario 1'!H71*3</f>
        <v>0</v>
      </c>
      <c r="I71" s="8">
        <f>'Respuestas de formulario 1'!I71*3</f>
        <v>0</v>
      </c>
      <c r="J71" s="8">
        <f>'Respuestas de formulario 1'!J71*3</f>
        <v>9</v>
      </c>
      <c r="K71" s="8">
        <f>'Respuestas de formulario 1'!K71*3</f>
        <v>3</v>
      </c>
      <c r="L71" s="8">
        <f>'Respuestas de formulario 1'!L71*3</f>
        <v>3</v>
      </c>
      <c r="M71" s="9"/>
      <c r="N71" s="9"/>
      <c r="O71" s="9"/>
      <c r="P71" s="9"/>
      <c r="Q71" s="9"/>
      <c r="R71" s="9"/>
    </row>
    <row r="72" spans="1:18" ht="12.75" x14ac:dyDescent="0.2">
      <c r="A72" s="6">
        <v>43172.618738993056</v>
      </c>
      <c r="B72" s="7">
        <v>43152</v>
      </c>
      <c r="C72" s="8" t="s">
        <v>14</v>
      </c>
      <c r="D72" s="8">
        <f>'Respuestas de formulario 1'!D72*3</f>
        <v>15</v>
      </c>
      <c r="E72" s="8">
        <f>'Respuestas de formulario 1'!E72*3</f>
        <v>3</v>
      </c>
      <c r="F72" s="8">
        <f>'Respuestas de formulario 1'!F72*3</f>
        <v>0</v>
      </c>
      <c r="G72" s="8">
        <f>'Respuestas de formulario 1'!G72*3</f>
        <v>51</v>
      </c>
      <c r="H72" s="8">
        <f>'Respuestas de formulario 1'!H72*3</f>
        <v>3</v>
      </c>
      <c r="I72" s="8">
        <f>'Respuestas de formulario 1'!I72*3</f>
        <v>0</v>
      </c>
      <c r="J72" s="8">
        <f>'Respuestas de formulario 1'!J72*3</f>
        <v>3</v>
      </c>
      <c r="K72" s="8">
        <f>'Respuestas de formulario 1'!K72*3</f>
        <v>0</v>
      </c>
      <c r="L72" s="8">
        <f>'Respuestas de formulario 1'!L72*3</f>
        <v>0</v>
      </c>
      <c r="M72" s="9"/>
      <c r="N72" s="9"/>
      <c r="O72" s="9"/>
      <c r="P72" s="9"/>
      <c r="Q72" s="9"/>
      <c r="R72" s="9"/>
    </row>
    <row r="73" spans="1:18" ht="12.75" x14ac:dyDescent="0.2">
      <c r="A73" s="6">
        <v>43172.62061056713</v>
      </c>
      <c r="B73" s="7">
        <v>43152</v>
      </c>
      <c r="C73" s="8" t="s">
        <v>15</v>
      </c>
      <c r="D73" s="8">
        <f>'Respuestas de formulario 1'!D73*3</f>
        <v>39</v>
      </c>
      <c r="E73" s="8">
        <f>'Respuestas de formulario 1'!E73*3</f>
        <v>3</v>
      </c>
      <c r="F73" s="8">
        <f>'Respuestas de formulario 1'!F73*3</f>
        <v>3</v>
      </c>
      <c r="G73" s="8">
        <f>'Respuestas de formulario 1'!G73*3</f>
        <v>24</v>
      </c>
      <c r="H73" s="8">
        <f>'Respuestas de formulario 1'!H73*3</f>
        <v>0</v>
      </c>
      <c r="I73" s="8">
        <f>'Respuestas de formulario 1'!I73*3</f>
        <v>0</v>
      </c>
      <c r="J73" s="8">
        <f>'Respuestas de formulario 1'!J73*3</f>
        <v>6</v>
      </c>
      <c r="K73" s="8">
        <f>'Respuestas de formulario 1'!K73*3</f>
        <v>3</v>
      </c>
      <c r="L73" s="8">
        <f>'Respuestas de formulario 1'!L73*3</f>
        <v>0</v>
      </c>
      <c r="M73" s="9"/>
      <c r="N73" s="9"/>
      <c r="O73" s="9"/>
      <c r="P73" s="9"/>
      <c r="Q73" s="9"/>
      <c r="R73" s="9"/>
    </row>
    <row r="74" spans="1:18" ht="12.75" x14ac:dyDescent="0.2">
      <c r="A74" s="6">
        <v>43172.617586238426</v>
      </c>
      <c r="B74" s="7">
        <v>43152</v>
      </c>
      <c r="C74" s="8" t="s">
        <v>16</v>
      </c>
      <c r="D74" s="8">
        <f>'Respuestas de formulario 1'!D74*3</f>
        <v>48</v>
      </c>
      <c r="E74" s="8">
        <f>'Respuestas de formulario 1'!E74*3</f>
        <v>6</v>
      </c>
      <c r="F74" s="8">
        <f>'Respuestas de formulario 1'!F74*3</f>
        <v>12</v>
      </c>
      <c r="G74" s="8">
        <f>'Respuestas de formulario 1'!G74*3</f>
        <v>42</v>
      </c>
      <c r="H74" s="8">
        <f>'Respuestas de formulario 1'!H74*3</f>
        <v>33</v>
      </c>
      <c r="I74" s="8">
        <f>'Respuestas de formulario 1'!I74*3</f>
        <v>0</v>
      </c>
      <c r="J74" s="8">
        <f>'Respuestas de formulario 1'!J74*3</f>
        <v>126</v>
      </c>
      <c r="K74" s="8">
        <f>'Respuestas de formulario 1'!K74*3</f>
        <v>9</v>
      </c>
      <c r="L74" s="8">
        <f>'Respuestas de formulario 1'!L74*3</f>
        <v>9</v>
      </c>
      <c r="M74" s="9"/>
      <c r="N74" s="9"/>
      <c r="O74" s="9"/>
      <c r="P74" s="9"/>
      <c r="Q74" s="9"/>
      <c r="R74" s="9"/>
    </row>
    <row r="75" spans="1:18" ht="12.75" x14ac:dyDescent="0.2">
      <c r="A75" s="6">
        <v>43172.62959109954</v>
      </c>
      <c r="B75" s="7">
        <v>43154</v>
      </c>
      <c r="C75" s="8" t="s">
        <v>17</v>
      </c>
      <c r="D75" s="8">
        <f>'Respuestas de formulario 1'!D75*3</f>
        <v>27</v>
      </c>
      <c r="E75" s="8">
        <f>'Respuestas de formulario 1'!E75*3</f>
        <v>3</v>
      </c>
      <c r="F75" s="8">
        <f>'Respuestas de formulario 1'!F75*3</f>
        <v>6</v>
      </c>
      <c r="G75" s="8">
        <f>'Respuestas de formulario 1'!G75*3</f>
        <v>30</v>
      </c>
      <c r="H75" s="8">
        <f>'Respuestas de formulario 1'!H75*3</f>
        <v>6</v>
      </c>
      <c r="I75" s="8">
        <f>'Respuestas de formulario 1'!I75*3</f>
        <v>0</v>
      </c>
      <c r="J75" s="8">
        <f>'Respuestas de formulario 1'!J75*3</f>
        <v>30</v>
      </c>
      <c r="K75" s="8">
        <f>'Respuestas de formulario 1'!K75*3</f>
        <v>3</v>
      </c>
      <c r="L75" s="8">
        <f>'Respuestas de formulario 1'!L75*3</f>
        <v>0</v>
      </c>
      <c r="M75" s="9"/>
      <c r="N75" s="9"/>
      <c r="O75" s="9"/>
      <c r="P75" s="9"/>
      <c r="Q75" s="9"/>
      <c r="R75" s="9"/>
    </row>
    <row r="76" spans="1:18" ht="12.75" x14ac:dyDescent="0.2">
      <c r="A76" s="6">
        <v>43172.6279683912</v>
      </c>
      <c r="B76" s="7">
        <v>43154</v>
      </c>
      <c r="C76" s="8" t="s">
        <v>30</v>
      </c>
      <c r="D76" s="8">
        <f>'Respuestas de formulario 1'!D76*3</f>
        <v>9</v>
      </c>
      <c r="E76" s="8">
        <f>'Respuestas de formulario 1'!E76*3</f>
        <v>0</v>
      </c>
      <c r="F76" s="8">
        <f>'Respuestas de formulario 1'!F76*3</f>
        <v>3</v>
      </c>
      <c r="G76" s="8">
        <f>'Respuestas de formulario 1'!G76*3</f>
        <v>18</v>
      </c>
      <c r="H76" s="8">
        <f>'Respuestas de formulario 1'!H76*3</f>
        <v>0</v>
      </c>
      <c r="I76" s="8">
        <f>'Respuestas de formulario 1'!I76*3</f>
        <v>0</v>
      </c>
      <c r="J76" s="8">
        <f>'Respuestas de formulario 1'!J76*3</f>
        <v>12</v>
      </c>
      <c r="K76" s="8">
        <f>'Respuestas de formulario 1'!K76*3</f>
        <v>3</v>
      </c>
      <c r="L76" s="8">
        <f>'Respuestas de formulario 1'!L76*3</f>
        <v>0</v>
      </c>
      <c r="M76" s="37" t="s">
        <v>36</v>
      </c>
      <c r="N76" s="9">
        <f>SUM(D44:L87)</f>
        <v>7827</v>
      </c>
      <c r="O76" s="9"/>
      <c r="P76" s="9"/>
      <c r="Q76" s="9"/>
      <c r="R76" s="9"/>
    </row>
    <row r="77" spans="1:18" ht="12.75" x14ac:dyDescent="0.2">
      <c r="A77" s="6">
        <v>43172.625796655091</v>
      </c>
      <c r="B77" s="7">
        <v>43154</v>
      </c>
      <c r="C77" s="8" t="s">
        <v>12</v>
      </c>
      <c r="D77" s="8">
        <f>'Respuestas de formulario 1'!D77*3</f>
        <v>18</v>
      </c>
      <c r="E77" s="8">
        <f>'Respuestas de formulario 1'!E77*3</f>
        <v>3</v>
      </c>
      <c r="F77" s="8">
        <f>'Respuestas de formulario 1'!F77*3</f>
        <v>6</v>
      </c>
      <c r="G77" s="8">
        <f>'Respuestas de formulario 1'!G77*3</f>
        <v>36</v>
      </c>
      <c r="H77" s="8">
        <f>'Respuestas de formulario 1'!H77*3</f>
        <v>0</v>
      </c>
      <c r="I77" s="8">
        <f>'Respuestas de formulario 1'!I77*3</f>
        <v>0</v>
      </c>
      <c r="J77" s="8">
        <f>'Respuestas de formulario 1'!J77*3</f>
        <v>42</v>
      </c>
      <c r="K77" s="8">
        <f>'Respuestas de formulario 1'!K77*3</f>
        <v>3</v>
      </c>
      <c r="L77" s="8">
        <f>'Respuestas de formulario 1'!L77*3</f>
        <v>0</v>
      </c>
      <c r="M77" s="9"/>
      <c r="N77" s="9"/>
      <c r="O77" s="9"/>
      <c r="P77" s="9"/>
      <c r="Q77" s="9"/>
      <c r="R77" s="9"/>
    </row>
    <row r="78" spans="1:18" ht="12.75" x14ac:dyDescent="0.2">
      <c r="A78" s="6">
        <v>43172.624221585647</v>
      </c>
      <c r="B78" s="7">
        <v>43154</v>
      </c>
      <c r="C78" s="8" t="s">
        <v>14</v>
      </c>
      <c r="D78" s="8">
        <f>'Respuestas de formulario 1'!D78*3</f>
        <v>12</v>
      </c>
      <c r="E78" s="8">
        <f>'Respuestas de formulario 1'!E78*3</f>
        <v>3</v>
      </c>
      <c r="F78" s="8">
        <f>'Respuestas de formulario 1'!F78*3</f>
        <v>3</v>
      </c>
      <c r="G78" s="8">
        <f>'Respuestas de formulario 1'!G78*3</f>
        <v>27</v>
      </c>
      <c r="H78" s="8">
        <f>'Respuestas de formulario 1'!H78*3</f>
        <v>0</v>
      </c>
      <c r="I78" s="8">
        <f>'Respuestas de formulario 1'!I78*3</f>
        <v>0</v>
      </c>
      <c r="J78" s="8">
        <f>'Respuestas de formulario 1'!J78*3</f>
        <v>0</v>
      </c>
      <c r="K78" s="8">
        <f>'Respuestas de formulario 1'!K78*3</f>
        <v>3</v>
      </c>
      <c r="L78" s="8">
        <f>'Respuestas de formulario 1'!L78*3</f>
        <v>0</v>
      </c>
      <c r="M78" s="9"/>
      <c r="N78" s="9"/>
      <c r="O78" s="9"/>
      <c r="P78" s="9"/>
      <c r="Q78" s="9"/>
      <c r="R78" s="9"/>
    </row>
    <row r="79" spans="1:18" ht="12.75" x14ac:dyDescent="0.2">
      <c r="A79" s="6">
        <v>43172.626770011571</v>
      </c>
      <c r="B79" s="7">
        <v>43154</v>
      </c>
      <c r="C79" s="8" t="s">
        <v>15</v>
      </c>
      <c r="D79" s="8">
        <f>'Respuestas de formulario 1'!D79*3</f>
        <v>21</v>
      </c>
      <c r="E79" s="8">
        <f>'Respuestas de formulario 1'!E79*3</f>
        <v>0</v>
      </c>
      <c r="F79" s="8">
        <f>'Respuestas de formulario 1'!F79*3</f>
        <v>6</v>
      </c>
      <c r="G79" s="8">
        <f>'Respuestas de formulario 1'!G79*3</f>
        <v>15</v>
      </c>
      <c r="H79" s="8">
        <f>'Respuestas de formulario 1'!H79*3</f>
        <v>0</v>
      </c>
      <c r="I79" s="8">
        <f>'Respuestas de formulario 1'!I79*3</f>
        <v>0</v>
      </c>
      <c r="J79" s="8">
        <f>'Respuestas de formulario 1'!J79*3</f>
        <v>0</v>
      </c>
      <c r="K79" s="8">
        <f>'Respuestas de formulario 1'!K79*3</f>
        <v>0</v>
      </c>
      <c r="L79" s="8">
        <f>'Respuestas de formulario 1'!L79*3</f>
        <v>0</v>
      </c>
      <c r="M79" s="9"/>
      <c r="N79" s="9"/>
      <c r="O79" s="9"/>
      <c r="P79" s="9"/>
      <c r="Q79" s="9"/>
      <c r="R79" s="9"/>
    </row>
    <row r="80" spans="1:18" ht="12.75" x14ac:dyDescent="0.2">
      <c r="A80" s="6">
        <v>43172.623223599541</v>
      </c>
      <c r="B80" s="7">
        <v>43154</v>
      </c>
      <c r="C80" s="8" t="s">
        <v>16</v>
      </c>
      <c r="D80" s="8">
        <f>'Respuestas de formulario 1'!D80*3</f>
        <v>36</v>
      </c>
      <c r="E80" s="8">
        <f>'Respuestas de formulario 1'!E80*3</f>
        <v>6</v>
      </c>
      <c r="F80" s="8">
        <f>'Respuestas de formulario 1'!F80*3</f>
        <v>12</v>
      </c>
      <c r="G80" s="8">
        <f>'Respuestas de formulario 1'!G80*3</f>
        <v>48</v>
      </c>
      <c r="H80" s="8">
        <f>'Respuestas de formulario 1'!H80*3</f>
        <v>0</v>
      </c>
      <c r="I80" s="8">
        <f>'Respuestas de formulario 1'!I80*3</f>
        <v>0</v>
      </c>
      <c r="J80" s="8">
        <f>'Respuestas de formulario 1'!J80*3</f>
        <v>15</v>
      </c>
      <c r="K80" s="8">
        <f>'Respuestas de formulario 1'!K80*3</f>
        <v>6</v>
      </c>
      <c r="L80" s="8">
        <f>'Respuestas de formulario 1'!L80*3</f>
        <v>6</v>
      </c>
      <c r="M80" s="9"/>
      <c r="N80" s="9"/>
      <c r="O80" s="9"/>
      <c r="P80" s="9"/>
      <c r="Q80" s="9"/>
      <c r="R80" s="9"/>
    </row>
    <row r="81" spans="1:26" ht="12.75" x14ac:dyDescent="0.2">
      <c r="A81" s="6">
        <v>43158.64291170139</v>
      </c>
      <c r="B81" s="7">
        <v>43157</v>
      </c>
      <c r="C81" s="8" t="s">
        <v>17</v>
      </c>
      <c r="D81" s="8">
        <f>'Respuestas de formulario 1'!D81*3</f>
        <v>30</v>
      </c>
      <c r="E81" s="8">
        <f>'Respuestas de formulario 1'!E81*3</f>
        <v>18</v>
      </c>
      <c r="F81" s="8">
        <f>'Respuestas de formulario 1'!F81*3</f>
        <v>0</v>
      </c>
      <c r="G81" s="8">
        <f>'Respuestas de formulario 1'!G81*3</f>
        <v>42</v>
      </c>
      <c r="H81" s="8">
        <f>'Respuestas de formulario 1'!H81*3</f>
        <v>0</v>
      </c>
      <c r="I81" s="8">
        <f>'Respuestas de formulario 1'!I81*3</f>
        <v>0</v>
      </c>
      <c r="J81" s="8">
        <f>'Respuestas de formulario 1'!J81*3</f>
        <v>24</v>
      </c>
      <c r="K81" s="8">
        <f>'Respuestas de formulario 1'!K81*3</f>
        <v>0</v>
      </c>
      <c r="L81" s="8">
        <f>'Respuestas de formulario 1'!L81*3</f>
        <v>3</v>
      </c>
      <c r="M81" s="9"/>
      <c r="N81" s="9"/>
      <c r="O81" s="9"/>
      <c r="P81" s="9"/>
      <c r="Q81" s="9"/>
      <c r="R81" s="9"/>
    </row>
    <row r="82" spans="1:26" ht="12.75" x14ac:dyDescent="0.2">
      <c r="A82" s="6">
        <v>43158.64640456019</v>
      </c>
      <c r="B82" s="7">
        <v>43157</v>
      </c>
      <c r="C82" s="8" t="s">
        <v>30</v>
      </c>
      <c r="D82" s="8">
        <f>'Respuestas de formulario 1'!D82*3</f>
        <v>21</v>
      </c>
      <c r="E82" s="8">
        <f>'Respuestas de formulario 1'!E82*3</f>
        <v>3</v>
      </c>
      <c r="F82" s="8">
        <f>'Respuestas de formulario 1'!F82*3</f>
        <v>9</v>
      </c>
      <c r="G82" s="8">
        <f>'Respuestas de formulario 1'!G82*3</f>
        <v>18</v>
      </c>
      <c r="H82" s="8">
        <f>'Respuestas de formulario 1'!H82*3</f>
        <v>0</v>
      </c>
      <c r="I82" s="8">
        <f>'Respuestas de formulario 1'!I82*3</f>
        <v>0</v>
      </c>
      <c r="J82" s="8">
        <f>'Respuestas de formulario 1'!J82*3</f>
        <v>12</v>
      </c>
      <c r="K82" s="8">
        <f>'Respuestas de formulario 1'!K82*3</f>
        <v>3</v>
      </c>
      <c r="L82" s="8">
        <f>'Respuestas de formulario 1'!L82*3</f>
        <v>0</v>
      </c>
      <c r="M82" s="9"/>
      <c r="N82" s="9"/>
      <c r="O82" s="9"/>
      <c r="P82" s="9"/>
      <c r="Q82" s="9"/>
      <c r="R82" s="9"/>
    </row>
    <row r="83" spans="1:26" ht="12.75" x14ac:dyDescent="0.2">
      <c r="A83" s="6">
        <v>43158.644200694442</v>
      </c>
      <c r="B83" s="7">
        <v>43157</v>
      </c>
      <c r="C83" s="8" t="s">
        <v>12</v>
      </c>
      <c r="D83" s="8">
        <f>'Respuestas de formulario 1'!D83*3</f>
        <v>48</v>
      </c>
      <c r="E83" s="8">
        <f>'Respuestas de formulario 1'!E83*3</f>
        <v>24</v>
      </c>
      <c r="F83" s="8">
        <f>'Respuestas de formulario 1'!F83*3</f>
        <v>0</v>
      </c>
      <c r="G83" s="8">
        <f>'Respuestas de formulario 1'!G83*3</f>
        <v>63</v>
      </c>
      <c r="H83" s="8">
        <f>'Respuestas de formulario 1'!H83*3</f>
        <v>0</v>
      </c>
      <c r="I83" s="8">
        <f>'Respuestas de formulario 1'!I83*3</f>
        <v>0</v>
      </c>
      <c r="J83" s="8">
        <f>'Respuestas de formulario 1'!J83*3</f>
        <v>39</v>
      </c>
      <c r="K83" s="8">
        <f>'Respuestas de formulario 1'!K83*3</f>
        <v>0</v>
      </c>
      <c r="L83" s="8">
        <f>'Respuestas de formulario 1'!L83*3</f>
        <v>24</v>
      </c>
      <c r="M83" s="9"/>
      <c r="N83" s="9"/>
      <c r="O83" s="9"/>
      <c r="P83" s="9"/>
      <c r="Q83" s="9"/>
      <c r="R83" s="9"/>
    </row>
    <row r="84" spans="1:26" ht="12.75" x14ac:dyDescent="0.2">
      <c r="A84" s="6">
        <v>43158.641917604167</v>
      </c>
      <c r="B84" s="7">
        <v>43157</v>
      </c>
      <c r="C84" s="8" t="s">
        <v>14</v>
      </c>
      <c r="D84" s="8">
        <f>'Respuestas de formulario 1'!D84*3</f>
        <v>30</v>
      </c>
      <c r="E84" s="8">
        <f>'Respuestas de formulario 1'!E84*3</f>
        <v>12</v>
      </c>
      <c r="F84" s="8">
        <f>'Respuestas de formulario 1'!F84*3</f>
        <v>0</v>
      </c>
      <c r="G84" s="8">
        <f>'Respuestas de formulario 1'!G84*3</f>
        <v>24</v>
      </c>
      <c r="H84" s="8">
        <f>'Respuestas de formulario 1'!H84*3</f>
        <v>0</v>
      </c>
      <c r="I84" s="8">
        <f>'Respuestas de formulario 1'!I84*3</f>
        <v>0</v>
      </c>
      <c r="J84" s="8">
        <f>'Respuestas de formulario 1'!J84*3</f>
        <v>33</v>
      </c>
      <c r="K84" s="8">
        <f>'Respuestas de formulario 1'!K84*3</f>
        <v>12</v>
      </c>
      <c r="L84" s="8">
        <f>'Respuestas de formulario 1'!L84*3</f>
        <v>0</v>
      </c>
      <c r="M84" s="9"/>
      <c r="N84" s="9"/>
      <c r="O84" s="9"/>
      <c r="P84" s="9"/>
      <c r="Q84" s="9"/>
      <c r="R84" s="9"/>
    </row>
    <row r="85" spans="1:26" ht="12.75" x14ac:dyDescent="0.2">
      <c r="A85" s="6">
        <v>43158.644829571756</v>
      </c>
      <c r="B85" s="7">
        <v>43157</v>
      </c>
      <c r="C85" s="8" t="s">
        <v>15</v>
      </c>
      <c r="D85" s="8">
        <f>'Respuestas de formulario 1'!D85*3</f>
        <v>30</v>
      </c>
      <c r="E85" s="8">
        <f>'Respuestas de formulario 1'!E85*3</f>
        <v>15</v>
      </c>
      <c r="F85" s="8">
        <f>'Respuestas de formulario 1'!F85*3</f>
        <v>0</v>
      </c>
      <c r="G85" s="8">
        <f>'Respuestas de formulario 1'!G85*3</f>
        <v>24</v>
      </c>
      <c r="H85" s="8">
        <f>'Respuestas de formulario 1'!H85*3</f>
        <v>0</v>
      </c>
      <c r="I85" s="8">
        <f>'Respuestas de formulario 1'!I85*3</f>
        <v>0</v>
      </c>
      <c r="J85" s="8">
        <f>'Respuestas de formulario 1'!J85*3</f>
        <v>63</v>
      </c>
      <c r="K85" s="8">
        <f>'Respuestas de formulario 1'!K85*3</f>
        <v>0</v>
      </c>
      <c r="L85" s="8">
        <f>'Respuestas de formulario 1'!L85*3</f>
        <v>0</v>
      </c>
      <c r="M85" s="9"/>
      <c r="N85" s="9"/>
      <c r="O85" s="9"/>
      <c r="P85" s="9"/>
      <c r="Q85" s="9"/>
      <c r="R85" s="9"/>
    </row>
    <row r="86" spans="1:26" ht="12.75" x14ac:dyDescent="0.2">
      <c r="A86" s="6">
        <v>43158.641099756947</v>
      </c>
      <c r="B86" s="7">
        <v>43157</v>
      </c>
      <c r="C86" s="8" t="s">
        <v>16</v>
      </c>
      <c r="D86" s="8">
        <f>'Respuestas de formulario 1'!D86*3</f>
        <v>153</v>
      </c>
      <c r="E86" s="8">
        <f>'Respuestas de formulario 1'!E86*3</f>
        <v>33</v>
      </c>
      <c r="F86" s="8">
        <f>'Respuestas de formulario 1'!F86*3</f>
        <v>0</v>
      </c>
      <c r="G86" s="8">
        <f>'Respuestas de formulario 1'!G86*3</f>
        <v>120</v>
      </c>
      <c r="H86" s="8">
        <f>'Respuestas de formulario 1'!H86*3</f>
        <v>0</v>
      </c>
      <c r="I86" s="8">
        <f>'Respuestas de formulario 1'!I86*3</f>
        <v>0</v>
      </c>
      <c r="J86" s="8">
        <f>'Respuestas de formulario 1'!J86*3</f>
        <v>213</v>
      </c>
      <c r="K86" s="8">
        <f>'Respuestas de formulario 1'!K86*3</f>
        <v>0</v>
      </c>
      <c r="L86" s="8">
        <f>'Respuestas de formulario 1'!L86*3</f>
        <v>18</v>
      </c>
      <c r="M86" s="9"/>
      <c r="N86" s="9"/>
      <c r="O86" s="9"/>
      <c r="P86" s="9"/>
      <c r="Q86" s="9"/>
      <c r="R86" s="9"/>
    </row>
    <row r="87" spans="1:26" ht="12.75" x14ac:dyDescent="0.2">
      <c r="A87" s="6">
        <v>43158.643655486114</v>
      </c>
      <c r="B87" s="7">
        <v>43157</v>
      </c>
      <c r="C87" s="8" t="s">
        <v>21</v>
      </c>
      <c r="D87" s="8">
        <f>'Respuestas de formulario 1'!D87*3</f>
        <v>9</v>
      </c>
      <c r="E87" s="8">
        <f>'Respuestas de formulario 1'!E87*3</f>
        <v>9</v>
      </c>
      <c r="F87" s="8">
        <f>'Respuestas de formulario 1'!F87*3</f>
        <v>0</v>
      </c>
      <c r="G87" s="8">
        <f>'Respuestas de formulario 1'!G87*3</f>
        <v>12</v>
      </c>
      <c r="H87" s="8">
        <f>'Respuestas de formulario 1'!H87*3</f>
        <v>0</v>
      </c>
      <c r="I87" s="8">
        <f>'Respuestas de formulario 1'!I87*3</f>
        <v>0</v>
      </c>
      <c r="J87" s="8">
        <f>'Respuestas de formulario 1'!J87*3</f>
        <v>3</v>
      </c>
      <c r="K87" s="8">
        <f>'Respuestas de formulario 1'!K87*3</f>
        <v>0</v>
      </c>
      <c r="L87" s="8">
        <f>'Respuestas de formulario 1'!L87*3</f>
        <v>0</v>
      </c>
      <c r="M87" s="9"/>
      <c r="N87" s="9"/>
      <c r="O87" s="9"/>
      <c r="P87" s="9"/>
      <c r="Q87" s="9"/>
      <c r="R87" s="9"/>
    </row>
    <row r="88" spans="1:26" ht="12.75" x14ac:dyDescent="0.2">
      <c r="A88" s="10">
        <v>43173.660042615738</v>
      </c>
      <c r="B88" s="11">
        <v>43160</v>
      </c>
      <c r="C88" s="12" t="s">
        <v>12</v>
      </c>
      <c r="D88" s="12">
        <f>'Respuestas de formulario 1'!D88*5</f>
        <v>80</v>
      </c>
      <c r="E88" s="12">
        <f>'Respuestas de formulario 1'!E88*5</f>
        <v>0</v>
      </c>
      <c r="F88" s="12">
        <f>'Respuestas de formulario 1'!F88*5</f>
        <v>15</v>
      </c>
      <c r="G88" s="12">
        <f>'Respuestas de formulario 1'!G88*5</f>
        <v>0</v>
      </c>
      <c r="H88" s="12">
        <f>'Respuestas de formulario 1'!H88*5</f>
        <v>0</v>
      </c>
      <c r="I88" s="12">
        <f>'Respuestas de formulario 1'!I88*5</f>
        <v>0</v>
      </c>
      <c r="J88" s="12">
        <f>'Respuestas de formulario 1'!J88*5</f>
        <v>50</v>
      </c>
      <c r="K88" s="12">
        <f>'Respuestas de formulario 1'!K88*5</f>
        <v>75</v>
      </c>
      <c r="L88" s="12">
        <f>'Respuestas de formulario 1'!L88*5</f>
        <v>80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x14ac:dyDescent="0.2">
      <c r="A89" s="10">
        <v>43173.661070127317</v>
      </c>
      <c r="B89" s="11">
        <v>43160</v>
      </c>
      <c r="C89" s="12" t="s">
        <v>15</v>
      </c>
      <c r="D89" s="12">
        <f>'Respuestas de formulario 1'!D89*5</f>
        <v>55</v>
      </c>
      <c r="E89" s="12">
        <f>'Respuestas de formulario 1'!E89*5</f>
        <v>0</v>
      </c>
      <c r="F89" s="12">
        <f>'Respuestas de formulario 1'!F89*5</f>
        <v>10</v>
      </c>
      <c r="G89" s="12">
        <f>'Respuestas de formulario 1'!G89*5</f>
        <v>35</v>
      </c>
      <c r="H89" s="12">
        <f>'Respuestas de formulario 1'!H89*5</f>
        <v>60</v>
      </c>
      <c r="I89" s="12">
        <f>'Respuestas de formulario 1'!I89*5</f>
        <v>0</v>
      </c>
      <c r="J89" s="12">
        <f>'Respuestas de formulario 1'!J89*5</f>
        <v>0</v>
      </c>
      <c r="K89" s="12">
        <f>'Respuestas de formulario 1'!K89*5</f>
        <v>70</v>
      </c>
      <c r="L89" s="12">
        <f>'Respuestas de formulario 1'!L89*5</f>
        <v>60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x14ac:dyDescent="0.2">
      <c r="A90" s="10">
        <v>43173.662198831022</v>
      </c>
      <c r="B90" s="11">
        <v>43164</v>
      </c>
      <c r="C90" s="12" t="s">
        <v>12</v>
      </c>
      <c r="D90" s="12">
        <f>'Respuestas de formulario 1'!D90*5</f>
        <v>65</v>
      </c>
      <c r="E90" s="12">
        <f>'Respuestas de formulario 1'!E90*5</f>
        <v>0</v>
      </c>
      <c r="F90" s="12">
        <f>'Respuestas de formulario 1'!F90*5</f>
        <v>10</v>
      </c>
      <c r="G90" s="12">
        <f>'Respuestas de formulario 1'!G90*5</f>
        <v>90</v>
      </c>
      <c r="H90" s="12">
        <f>'Respuestas de formulario 1'!H90*5</f>
        <v>0</v>
      </c>
      <c r="I90" s="12">
        <f>'Respuestas de formulario 1'!I90*5</f>
        <v>0</v>
      </c>
      <c r="J90" s="12">
        <f>'Respuestas de formulario 1'!J90*5</f>
        <v>75</v>
      </c>
      <c r="K90" s="12">
        <f>'Respuestas de formulario 1'!K90*5</f>
        <v>40</v>
      </c>
      <c r="L90" s="12">
        <f>'Respuestas de formulario 1'!L90*5</f>
        <v>20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x14ac:dyDescent="0.2">
      <c r="A91" s="10">
        <v>43173.663754374997</v>
      </c>
      <c r="B91" s="11">
        <v>43164</v>
      </c>
      <c r="C91" s="12" t="s">
        <v>15</v>
      </c>
      <c r="D91" s="12">
        <f>'Respuestas de formulario 1'!D91*5</f>
        <v>55</v>
      </c>
      <c r="E91" s="12">
        <f>'Respuestas de formulario 1'!E91*5</f>
        <v>0</v>
      </c>
      <c r="F91" s="12">
        <f>'Respuestas de formulario 1'!F91*5</f>
        <v>20</v>
      </c>
      <c r="G91" s="12">
        <f>'Respuestas de formulario 1'!G91*5</f>
        <v>80</v>
      </c>
      <c r="H91" s="12">
        <f>'Respuestas de formulario 1'!H91*5</f>
        <v>0</v>
      </c>
      <c r="I91" s="12">
        <f>'Respuestas de formulario 1'!I91*5</f>
        <v>0</v>
      </c>
      <c r="J91" s="12">
        <f>'Respuestas de formulario 1'!J91*5</f>
        <v>50</v>
      </c>
      <c r="K91" s="12">
        <f>'Respuestas de formulario 1'!K91*5</f>
        <v>55</v>
      </c>
      <c r="L91" s="12">
        <f>'Respuestas de formulario 1'!L91*5</f>
        <v>25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x14ac:dyDescent="0.2">
      <c r="A92" s="10">
        <v>43174.494358148149</v>
      </c>
      <c r="B92" s="11">
        <v>43164</v>
      </c>
      <c r="C92" s="12" t="s">
        <v>15</v>
      </c>
      <c r="D92" s="12">
        <f>'Respuestas de formulario 1'!D92*5</f>
        <v>34</v>
      </c>
      <c r="E92" s="12">
        <f>'Respuestas de formulario 1'!E92*5</f>
        <v>15</v>
      </c>
      <c r="F92" s="12">
        <f>'Respuestas de formulario 1'!F92*5</f>
        <v>9</v>
      </c>
      <c r="G92" s="12">
        <f>'Respuestas de formulario 1'!G92*5</f>
        <v>27.5</v>
      </c>
      <c r="H92" s="12">
        <f>'Respuestas de formulario 1'!H92*5</f>
        <v>20</v>
      </c>
      <c r="I92" s="12">
        <f>'Respuestas de formulario 1'!I92*5</f>
        <v>0</v>
      </c>
      <c r="J92" s="12">
        <f>'Respuestas de formulario 1'!J92*5</f>
        <v>0</v>
      </c>
      <c r="K92" s="12">
        <f>'Respuestas de formulario 1'!K92*5</f>
        <v>17.5</v>
      </c>
      <c r="L92" s="12">
        <f>'Respuestas de formulario 1'!L92*5</f>
        <v>48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x14ac:dyDescent="0.2">
      <c r="A93" s="10">
        <v>43166.352995844907</v>
      </c>
      <c r="B93" s="11">
        <v>43165</v>
      </c>
      <c r="C93" s="12" t="s">
        <v>12</v>
      </c>
      <c r="D93" s="12">
        <f>'Respuestas de formulario 1'!D93*5</f>
        <v>45</v>
      </c>
      <c r="E93" s="12">
        <f>'Respuestas de formulario 1'!E93*5</f>
        <v>0</v>
      </c>
      <c r="F93" s="12">
        <f>'Respuestas de formulario 1'!F93*5</f>
        <v>0</v>
      </c>
      <c r="G93" s="12">
        <f>'Respuestas de formulario 1'!G93*5</f>
        <v>75</v>
      </c>
      <c r="H93" s="12">
        <f>'Respuestas de formulario 1'!H93*5</f>
        <v>0</v>
      </c>
      <c r="I93" s="12">
        <f>'Respuestas de formulario 1'!I93*5</f>
        <v>0</v>
      </c>
      <c r="J93" s="12">
        <f>'Respuestas de formulario 1'!J93*5</f>
        <v>0</v>
      </c>
      <c r="K93" s="12">
        <f>'Respuestas de formulario 1'!K93*5</f>
        <v>15</v>
      </c>
      <c r="L93" s="12">
        <f>'Respuestas de formulario 1'!L93*5</f>
        <v>5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x14ac:dyDescent="0.2">
      <c r="A94" s="10">
        <v>43166.344623912039</v>
      </c>
      <c r="B94" s="11">
        <v>43166</v>
      </c>
      <c r="C94" s="12" t="s">
        <v>30</v>
      </c>
      <c r="D94" s="12">
        <f>'Respuestas de formulario 1'!D94*5</f>
        <v>45</v>
      </c>
      <c r="E94" s="12">
        <f>'Respuestas de formulario 1'!E94*5</f>
        <v>0</v>
      </c>
      <c r="F94" s="12">
        <f>'Respuestas de formulario 1'!F94*5</f>
        <v>5</v>
      </c>
      <c r="G94" s="12">
        <f>'Respuestas de formulario 1'!G94*5</f>
        <v>75</v>
      </c>
      <c r="H94" s="12">
        <f>'Respuestas de formulario 1'!H94*5</f>
        <v>0</v>
      </c>
      <c r="I94" s="12">
        <f>'Respuestas de formulario 1'!I94*5</f>
        <v>0</v>
      </c>
      <c r="J94" s="12">
        <f>'Respuestas de formulario 1'!J94*5</f>
        <v>60</v>
      </c>
      <c r="K94" s="12">
        <f>'Respuestas de formulario 1'!K94*5</f>
        <v>5</v>
      </c>
      <c r="L94" s="12">
        <f>'Respuestas de formulario 1'!L94*5</f>
        <v>0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x14ac:dyDescent="0.2">
      <c r="A95" s="10">
        <v>43166.353642499998</v>
      </c>
      <c r="B95" s="11">
        <v>43166</v>
      </c>
      <c r="C95" s="12" t="s">
        <v>29</v>
      </c>
      <c r="D95" s="12">
        <f>'Respuestas de formulario 1'!D95*5</f>
        <v>45</v>
      </c>
      <c r="E95" s="12">
        <f>'Respuestas de formulario 1'!E95*5</f>
        <v>0</v>
      </c>
      <c r="F95" s="12">
        <f>'Respuestas de formulario 1'!F95*5</f>
        <v>0</v>
      </c>
      <c r="G95" s="12">
        <f>'Respuestas de formulario 1'!G95*5</f>
        <v>15</v>
      </c>
      <c r="H95" s="12">
        <f>'Respuestas de formulario 1'!H95*5</f>
        <v>35</v>
      </c>
      <c r="I95" s="12">
        <f>'Respuestas de formulario 1'!I95*5</f>
        <v>0</v>
      </c>
      <c r="J95" s="12">
        <f>'Respuestas de formulario 1'!J95*5</f>
        <v>0</v>
      </c>
      <c r="K95" s="12">
        <f>'Respuestas de formulario 1'!K95*5</f>
        <v>0</v>
      </c>
      <c r="L95" s="12">
        <f>'Respuestas de formulario 1'!L95*5</f>
        <v>0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x14ac:dyDescent="0.2">
      <c r="A96" s="10">
        <v>43166.345350358795</v>
      </c>
      <c r="B96" s="11">
        <v>43166</v>
      </c>
      <c r="C96" s="12" t="s">
        <v>16</v>
      </c>
      <c r="D96" s="12">
        <f>'Respuestas de formulario 1'!D96*5</f>
        <v>30</v>
      </c>
      <c r="E96" s="12">
        <f>'Respuestas de formulario 1'!E96*5</f>
        <v>5</v>
      </c>
      <c r="F96" s="12">
        <f>'Respuestas de formulario 1'!F96*5</f>
        <v>5</v>
      </c>
      <c r="G96" s="12">
        <f>'Respuestas de formulario 1'!G96*5</f>
        <v>65</v>
      </c>
      <c r="H96" s="12">
        <f>'Respuestas de formulario 1'!H96*5</f>
        <v>0</v>
      </c>
      <c r="I96" s="12">
        <f>'Respuestas de formulario 1'!I96*5</f>
        <v>0</v>
      </c>
      <c r="J96" s="12">
        <f>'Respuestas de formulario 1'!J96*5</f>
        <v>105</v>
      </c>
      <c r="K96" s="12">
        <f>'Respuestas de formulario 1'!K96*5</f>
        <v>10</v>
      </c>
      <c r="L96" s="12">
        <f>'Respuestas de formulario 1'!L96*5</f>
        <v>0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x14ac:dyDescent="0.2">
      <c r="A97" s="10">
        <v>43173.66574030093</v>
      </c>
      <c r="B97" s="11">
        <v>43168</v>
      </c>
      <c r="C97" s="12" t="s">
        <v>30</v>
      </c>
      <c r="D97" s="12">
        <f>'Respuestas de formulario 1'!D97*5</f>
        <v>35.099999999999994</v>
      </c>
      <c r="E97" s="12">
        <f>'Respuestas de formulario 1'!E97*5</f>
        <v>0</v>
      </c>
      <c r="F97" s="12">
        <f>'Respuestas de formulario 1'!F97*5</f>
        <v>0</v>
      </c>
      <c r="G97" s="12">
        <f>'Respuestas de formulario 1'!G97*5</f>
        <v>50.15</v>
      </c>
      <c r="H97" s="12">
        <f>'Respuestas de formulario 1'!H97*5</f>
        <v>0</v>
      </c>
      <c r="I97" s="12">
        <f>'Respuestas de formulario 1'!I97*5</f>
        <v>0</v>
      </c>
      <c r="J97" s="12">
        <f>'Respuestas de formulario 1'!J97*5</f>
        <v>30.45</v>
      </c>
      <c r="K97" s="12">
        <f>'Respuestas de formulario 1'!K97*5</f>
        <v>10.1</v>
      </c>
      <c r="L97" s="12">
        <f>'Respuestas de formulario 1'!L97*5</f>
        <v>15.1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x14ac:dyDescent="0.2">
      <c r="A98" s="10">
        <v>43173.664448460651</v>
      </c>
      <c r="B98" s="11">
        <v>43168</v>
      </c>
      <c r="C98" s="12" t="s">
        <v>12</v>
      </c>
      <c r="D98" s="12">
        <f>'Respuestas de formulario 1'!D98*5</f>
        <v>55.35</v>
      </c>
      <c r="E98" s="12">
        <f>'Respuestas de formulario 1'!E98*5</f>
        <v>10.049999999999999</v>
      </c>
      <c r="F98" s="12">
        <f>'Respuestas de formulario 1'!F98*5</f>
        <v>10</v>
      </c>
      <c r="G98" s="12">
        <f>'Respuestas de formulario 1'!G98*5</f>
        <v>60.45</v>
      </c>
      <c r="H98" s="12">
        <f>'Respuestas de formulario 1'!H98*5</f>
        <v>250.15</v>
      </c>
      <c r="I98" s="12">
        <f>'Respuestas de formulario 1'!I98*5</f>
        <v>0</v>
      </c>
      <c r="J98" s="12">
        <f>'Respuestas de formulario 1'!J98*5</f>
        <v>0</v>
      </c>
      <c r="K98" s="12">
        <f>'Respuestas de formulario 1'!K98*5</f>
        <v>10</v>
      </c>
      <c r="L98" s="12">
        <f>'Respuestas de formulario 1'!L98*5</f>
        <v>25.4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x14ac:dyDescent="0.2">
      <c r="A99" s="10">
        <v>43173.66502857639</v>
      </c>
      <c r="B99" s="11">
        <v>43168</v>
      </c>
      <c r="C99" s="12" t="s">
        <v>15</v>
      </c>
      <c r="D99" s="12">
        <f>'Respuestas de formulario 1'!D99*5</f>
        <v>45.15</v>
      </c>
      <c r="E99" s="12">
        <f>'Respuestas de formulario 1'!E99*5</f>
        <v>10.1</v>
      </c>
      <c r="F99" s="12">
        <f>'Respuestas de formulario 1'!F99*5</f>
        <v>10.1</v>
      </c>
      <c r="G99" s="12">
        <f>'Respuestas de formulario 1'!G99*5</f>
        <v>60.4</v>
      </c>
      <c r="H99" s="12">
        <f>'Respuestas de formulario 1'!H99*5</f>
        <v>0</v>
      </c>
      <c r="I99" s="12">
        <f>'Respuestas de formulario 1'!I99*5</f>
        <v>0</v>
      </c>
      <c r="J99" s="12">
        <f>'Respuestas de formulario 1'!J99*5</f>
        <v>35.099999999999994</v>
      </c>
      <c r="K99" s="12">
        <f>'Respuestas de formulario 1'!K99*5</f>
        <v>10.049999999999999</v>
      </c>
      <c r="L99" s="12">
        <f>'Respuestas de formulario 1'!L99*5</f>
        <v>15.1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x14ac:dyDescent="0.2">
      <c r="A100" s="10">
        <v>43173.675043993055</v>
      </c>
      <c r="B100" s="11">
        <v>43170</v>
      </c>
      <c r="C100" s="12" t="s">
        <v>12</v>
      </c>
      <c r="D100" s="12">
        <f>'Respuestas de formulario 1'!D100*5</f>
        <v>115</v>
      </c>
      <c r="E100" s="12">
        <f>'Respuestas de formulario 1'!E100*5</f>
        <v>0</v>
      </c>
      <c r="F100" s="12">
        <f>'Respuestas de formulario 1'!F100*5</f>
        <v>14</v>
      </c>
      <c r="G100" s="12">
        <f>'Respuestas de formulario 1'!G100*5</f>
        <v>170</v>
      </c>
      <c r="H100" s="12">
        <f>'Respuestas de formulario 1'!H100*5</f>
        <v>145</v>
      </c>
      <c r="I100" s="12">
        <f>'Respuestas de formulario 1'!I100*5</f>
        <v>0</v>
      </c>
      <c r="J100" s="12">
        <f>'Respuestas de formulario 1'!J100*5</f>
        <v>0</v>
      </c>
      <c r="K100" s="12">
        <f>'Respuestas de formulario 1'!K100*5</f>
        <v>72.5</v>
      </c>
      <c r="L100" s="12">
        <f>'Respuestas de formulario 1'!L100*5</f>
        <v>83.5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x14ac:dyDescent="0.2">
      <c r="A101" s="10">
        <v>43173.672009155096</v>
      </c>
      <c r="B101" s="11">
        <v>43170</v>
      </c>
      <c r="C101" s="12" t="s">
        <v>16</v>
      </c>
      <c r="D101" s="12">
        <f>'Respuestas de formulario 1'!D101*5</f>
        <v>123</v>
      </c>
      <c r="E101" s="12">
        <f>'Respuestas de formulario 1'!E101*5</f>
        <v>0</v>
      </c>
      <c r="F101" s="12">
        <f>'Respuestas de formulario 1'!F101*5</f>
        <v>14</v>
      </c>
      <c r="G101" s="12">
        <f>'Respuestas de formulario 1'!G101*5</f>
        <v>112.5</v>
      </c>
      <c r="H101" s="12">
        <f>'Respuestas de formulario 1'!H101*5</f>
        <v>95</v>
      </c>
      <c r="I101" s="12">
        <f>'Respuestas de formulario 1'!I101*5</f>
        <v>0</v>
      </c>
      <c r="J101" s="12">
        <f>'Respuestas de formulario 1'!J101*5</f>
        <v>0</v>
      </c>
      <c r="K101" s="12">
        <f>'Respuestas de formulario 1'!K101*5</f>
        <v>54</v>
      </c>
      <c r="L101" s="12">
        <f>'Respuestas de formulario 1'!L101*5</f>
        <v>82.5</v>
      </c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x14ac:dyDescent="0.2">
      <c r="A102" s="10">
        <v>43173.669133194446</v>
      </c>
      <c r="B102" s="11">
        <v>43170</v>
      </c>
      <c r="C102" s="12" t="s">
        <v>21</v>
      </c>
      <c r="D102" s="12">
        <f>'Respuestas de formulario 1'!D102*5</f>
        <v>145</v>
      </c>
      <c r="E102" s="12">
        <f>'Respuestas de formulario 1'!E102*5</f>
        <v>0</v>
      </c>
      <c r="F102" s="12">
        <f>'Respuestas de formulario 1'!F102*5</f>
        <v>12.5</v>
      </c>
      <c r="G102" s="12">
        <f>'Respuestas de formulario 1'!G102*5</f>
        <v>90</v>
      </c>
      <c r="H102" s="12">
        <f>'Respuestas de formulario 1'!H102*5</f>
        <v>2.5</v>
      </c>
      <c r="I102" s="12">
        <f>'Respuestas de formulario 1'!I102*5</f>
        <v>0</v>
      </c>
      <c r="J102" s="12">
        <f>'Respuestas de formulario 1'!J102*5</f>
        <v>0</v>
      </c>
      <c r="K102" s="12">
        <f>'Respuestas de formulario 1'!K102*5</f>
        <v>45</v>
      </c>
      <c r="L102" s="12">
        <f>'Respuestas de formulario 1'!L102*5</f>
        <v>70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x14ac:dyDescent="0.2">
      <c r="A103" s="10">
        <v>43173.658189050926</v>
      </c>
      <c r="B103" s="11">
        <v>43173</v>
      </c>
      <c r="C103" s="12" t="s">
        <v>30</v>
      </c>
      <c r="D103" s="12">
        <f>'Respuestas de formulario 1'!D103*5</f>
        <v>30.2</v>
      </c>
      <c r="E103" s="12">
        <f>'Respuestas de formulario 1'!E103*5</f>
        <v>5.05</v>
      </c>
      <c r="F103" s="12">
        <f>'Respuestas de formulario 1'!F103*5</f>
        <v>10.199999999999999</v>
      </c>
      <c r="G103" s="12">
        <f>'Respuestas de formulario 1'!G103*5</f>
        <v>45.099999999999994</v>
      </c>
      <c r="H103" s="12">
        <f>'Respuestas de formulario 1'!H103*5</f>
        <v>10.149999999999999</v>
      </c>
      <c r="I103" s="12">
        <f>'Respuestas de formulario 1'!I103*5</f>
        <v>0</v>
      </c>
      <c r="J103" s="12">
        <f>'Respuestas de formulario 1'!J103*5</f>
        <v>25.4</v>
      </c>
      <c r="K103" s="12">
        <f>'Respuestas de formulario 1'!K103*5</f>
        <v>5.05</v>
      </c>
      <c r="L103" s="12">
        <f>'Respuestas de formulario 1'!L103*5</f>
        <v>0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x14ac:dyDescent="0.2">
      <c r="A104" s="10">
        <v>43173.656526342587</v>
      </c>
      <c r="B104" s="11">
        <v>43173</v>
      </c>
      <c r="C104" s="12" t="s">
        <v>12</v>
      </c>
      <c r="D104" s="12">
        <f>'Respuestas de formulario 1'!D104*5</f>
        <v>45.300000000000004</v>
      </c>
      <c r="E104" s="12">
        <f>'Respuestas de formulario 1'!E104*5</f>
        <v>5.0999999999999996</v>
      </c>
      <c r="F104" s="12">
        <f>'Respuestas de formulario 1'!F104*5</f>
        <v>10.45</v>
      </c>
      <c r="G104" s="12">
        <f>'Respuestas de formulario 1'!G104*5</f>
        <v>65.099999999999994</v>
      </c>
      <c r="H104" s="12">
        <f>'Respuestas de formulario 1'!H104*5</f>
        <v>5.0999999999999996</v>
      </c>
      <c r="I104" s="12">
        <f>'Respuestas de formulario 1'!I104*5</f>
        <v>0</v>
      </c>
      <c r="J104" s="12">
        <f>'Respuestas de formulario 1'!J104*5</f>
        <v>80</v>
      </c>
      <c r="K104" s="12">
        <f>'Respuestas de formulario 1'!K104*5</f>
        <v>10.25</v>
      </c>
      <c r="L104" s="12">
        <f>'Respuestas de formulario 1'!L104*5</f>
        <v>0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x14ac:dyDescent="0.2">
      <c r="A105" s="10">
        <v>43173.653959247684</v>
      </c>
      <c r="B105" s="11">
        <v>43173</v>
      </c>
      <c r="C105" s="12" t="s">
        <v>14</v>
      </c>
      <c r="D105" s="12">
        <f>'Respuestas de formulario 1'!D105*5</f>
        <v>30.35</v>
      </c>
      <c r="E105" s="12">
        <f>'Respuestas de formulario 1'!E105*5</f>
        <v>0</v>
      </c>
      <c r="F105" s="12">
        <f>'Respuestas de formulario 1'!F105*5</f>
        <v>5.45</v>
      </c>
      <c r="G105" s="12">
        <f>'Respuestas de formulario 1'!G105*5</f>
        <v>60.15</v>
      </c>
      <c r="H105" s="12">
        <f>'Respuestas de formulario 1'!H105*5</f>
        <v>10.049999999999999</v>
      </c>
      <c r="I105" s="12">
        <f>'Respuestas de formulario 1'!I105*5</f>
        <v>0</v>
      </c>
      <c r="J105" s="12">
        <f>'Respuestas de formulario 1'!J105*5</f>
        <v>25.299999999999997</v>
      </c>
      <c r="K105" s="12">
        <f>'Respuestas de formulario 1'!K105*5</f>
        <v>5.0999999999999996</v>
      </c>
      <c r="L105" s="12">
        <f>'Respuestas de formulario 1'!L105*5</f>
        <v>0</v>
      </c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x14ac:dyDescent="0.2">
      <c r="A106" s="10">
        <v>43173.657198715278</v>
      </c>
      <c r="B106" s="11">
        <v>43173</v>
      </c>
      <c r="C106" s="12" t="s">
        <v>15</v>
      </c>
      <c r="D106" s="12">
        <f>'Respuestas de formulario 1'!D106*5</f>
        <v>45.099999999999994</v>
      </c>
      <c r="E106" s="12">
        <f>'Respuestas de formulario 1'!E106*5</f>
        <v>5.05</v>
      </c>
      <c r="F106" s="12">
        <f>'Respuestas de formulario 1'!F106*5</f>
        <v>15.149999999999999</v>
      </c>
      <c r="G106" s="12">
        <f>'Respuestas de formulario 1'!G106*5</f>
        <v>40.300000000000004</v>
      </c>
      <c r="H106" s="12">
        <f>'Respuestas de formulario 1'!H106*5</f>
        <v>0</v>
      </c>
      <c r="I106" s="12">
        <f>'Respuestas de formulario 1'!I106*5</f>
        <v>0</v>
      </c>
      <c r="J106" s="12">
        <f>'Respuestas de formulario 1'!J106*5</f>
        <v>30.4</v>
      </c>
      <c r="K106" s="12">
        <f>'Respuestas de formulario 1'!K106*5</f>
        <v>5.25</v>
      </c>
      <c r="L106" s="12">
        <f>'Respuestas de formulario 1'!L106*5</f>
        <v>0</v>
      </c>
      <c r="M106" s="38" t="s">
        <v>37</v>
      </c>
      <c r="N106" s="13">
        <f>SUM(D88:L123)</f>
        <v>8142.7999999999993</v>
      </c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x14ac:dyDescent="0.2">
      <c r="A107" s="10">
        <v>43173.651254537035</v>
      </c>
      <c r="B107" s="11">
        <v>43173</v>
      </c>
      <c r="C107" s="12" t="s">
        <v>16</v>
      </c>
      <c r="D107" s="12">
        <f>'Respuestas de formulario 1'!D107*5</f>
        <v>115</v>
      </c>
      <c r="E107" s="12">
        <f>'Respuestas de formulario 1'!E107*5</f>
        <v>10.45</v>
      </c>
      <c r="F107" s="12">
        <f>'Respuestas de formulario 1'!F107*5</f>
        <v>25.299999999999997</v>
      </c>
      <c r="G107" s="12">
        <f>'Respuestas de formulario 1'!G107*5</f>
        <v>125.3</v>
      </c>
      <c r="H107" s="12">
        <f>'Respuestas de formulario 1'!H107*5</f>
        <v>35.15</v>
      </c>
      <c r="I107" s="12">
        <f>'Respuestas de formulario 1'!I107*5</f>
        <v>0</v>
      </c>
      <c r="J107" s="12">
        <f>'Respuestas de formulario 1'!J107*5</f>
        <v>170</v>
      </c>
      <c r="K107" s="12">
        <f>'Respuestas de formulario 1'!K107*5</f>
        <v>20.399999999999999</v>
      </c>
      <c r="L107" s="12">
        <f>'Respuestas de formulario 1'!L107*5</f>
        <v>40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x14ac:dyDescent="0.2">
      <c r="A108" s="10">
        <v>43174.496795960644</v>
      </c>
      <c r="B108" s="11">
        <v>43174</v>
      </c>
      <c r="C108" s="12" t="s">
        <v>17</v>
      </c>
      <c r="D108" s="12">
        <f>'Respuestas de formulario 1'!D108*5</f>
        <v>16.5</v>
      </c>
      <c r="E108" s="12">
        <f>'Respuestas de formulario 1'!E108*5</f>
        <v>10</v>
      </c>
      <c r="F108" s="12">
        <f>'Respuestas de formulario 1'!F108*5</f>
        <v>5</v>
      </c>
      <c r="G108" s="12">
        <f>'Respuestas de formulario 1'!G108*5</f>
        <v>21</v>
      </c>
      <c r="H108" s="12">
        <f>'Respuestas de formulario 1'!H108*5</f>
        <v>12.5</v>
      </c>
      <c r="I108" s="12">
        <f>'Respuestas de formulario 1'!I108*5</f>
        <v>0</v>
      </c>
      <c r="J108" s="12">
        <f>'Respuestas de formulario 1'!J108*5</f>
        <v>0</v>
      </c>
      <c r="K108" s="12">
        <f>'Respuestas de formulario 1'!K108*5</f>
        <v>10</v>
      </c>
      <c r="L108" s="12">
        <f>'Respuestas de formulario 1'!L108*5</f>
        <v>17.5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x14ac:dyDescent="0.2">
      <c r="A109" s="10">
        <v>43174.496065752319</v>
      </c>
      <c r="B109" s="11">
        <v>43174</v>
      </c>
      <c r="C109" s="12" t="s">
        <v>14</v>
      </c>
      <c r="D109" s="12">
        <f>'Respuestas de formulario 1'!D109*5</f>
        <v>22.5</v>
      </c>
      <c r="E109" s="12">
        <f>'Respuestas de formulario 1'!E109*5</f>
        <v>17.5</v>
      </c>
      <c r="F109" s="12">
        <f>'Respuestas de formulario 1'!F109*5</f>
        <v>7.5</v>
      </c>
      <c r="G109" s="12">
        <f>'Respuestas de formulario 1'!G109*5</f>
        <v>21.5</v>
      </c>
      <c r="H109" s="12">
        <f>'Respuestas de formulario 1'!H109*5</f>
        <v>9</v>
      </c>
      <c r="I109" s="12">
        <f>'Respuestas de formulario 1'!I109*5</f>
        <v>0</v>
      </c>
      <c r="J109" s="12">
        <f>'Respuestas de formulario 1'!J109*5</f>
        <v>0</v>
      </c>
      <c r="K109" s="12">
        <f>'Respuestas de formulario 1'!K109*5</f>
        <v>0</v>
      </c>
      <c r="L109" s="12">
        <f>'Respuestas de formulario 1'!L109*5</f>
        <v>32.5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x14ac:dyDescent="0.2">
      <c r="A110" s="10">
        <v>43181.362694085648</v>
      </c>
      <c r="B110" s="11">
        <v>43178</v>
      </c>
      <c r="C110" s="12" t="s">
        <v>30</v>
      </c>
      <c r="D110" s="12">
        <f>'Respuestas de formulario 1'!D110*5</f>
        <v>45.5</v>
      </c>
      <c r="E110" s="12">
        <f>'Respuestas de formulario 1'!E110*5</f>
        <v>30</v>
      </c>
      <c r="F110" s="12">
        <f>'Respuestas de formulario 1'!F110*5</f>
        <v>10</v>
      </c>
      <c r="G110" s="12">
        <f>'Respuestas de formulario 1'!G110*5</f>
        <v>57.5</v>
      </c>
      <c r="H110" s="12">
        <f>'Respuestas de formulario 1'!H110*5</f>
        <v>75</v>
      </c>
      <c r="I110" s="12">
        <f>'Respuestas de formulario 1'!I110*5</f>
        <v>0</v>
      </c>
      <c r="J110" s="12">
        <f>'Respuestas de formulario 1'!J110*5</f>
        <v>0</v>
      </c>
      <c r="K110" s="12">
        <f>'Respuestas de formulario 1'!K110*5</f>
        <v>0</v>
      </c>
      <c r="L110" s="12">
        <f>'Respuestas de formulario 1'!L110*5</f>
        <v>17.5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x14ac:dyDescent="0.2">
      <c r="A111" s="10">
        <v>43181.697189560189</v>
      </c>
      <c r="B111" s="11">
        <v>43178</v>
      </c>
      <c r="C111" s="12" t="s">
        <v>12</v>
      </c>
      <c r="D111" s="12">
        <f>'Respuestas de formulario 1'!D111*5</f>
        <v>67.5</v>
      </c>
      <c r="E111" s="12">
        <f>'Respuestas de formulario 1'!E111*5</f>
        <v>27.5</v>
      </c>
      <c r="F111" s="12">
        <f>'Respuestas de formulario 1'!F111*5</f>
        <v>12.5</v>
      </c>
      <c r="G111" s="12">
        <f>'Respuestas de formulario 1'!G111*5</f>
        <v>94</v>
      </c>
      <c r="H111" s="12">
        <f>'Respuestas de formulario 1'!H111*5</f>
        <v>82.5</v>
      </c>
      <c r="I111" s="12">
        <f>'Respuestas de formulario 1'!I111*5</f>
        <v>0</v>
      </c>
      <c r="J111" s="12">
        <f>'Respuestas de formulario 1'!J111*5</f>
        <v>0</v>
      </c>
      <c r="K111" s="12">
        <f>'Respuestas de formulario 1'!K111*5</f>
        <v>25</v>
      </c>
      <c r="L111" s="12">
        <f>'Respuestas de formulario 1'!L111*5</f>
        <v>20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x14ac:dyDescent="0.2">
      <c r="A112" s="10">
        <v>43181.698188263894</v>
      </c>
      <c r="B112" s="11">
        <v>43178</v>
      </c>
      <c r="C112" s="12" t="s">
        <v>13</v>
      </c>
      <c r="D112" s="12">
        <f>'Respuestas de formulario 1'!D112*5</f>
        <v>65</v>
      </c>
      <c r="E112" s="12">
        <f>'Respuestas de formulario 1'!E112*5</f>
        <v>30</v>
      </c>
      <c r="F112" s="12">
        <f>'Respuestas de formulario 1'!F112*5</f>
        <v>5</v>
      </c>
      <c r="G112" s="12">
        <f>'Respuestas de formulario 1'!G112*5</f>
        <v>50</v>
      </c>
      <c r="H112" s="12">
        <f>'Respuestas de formulario 1'!H112*5</f>
        <v>45</v>
      </c>
      <c r="I112" s="12">
        <f>'Respuestas de formulario 1'!I112*5</f>
        <v>0</v>
      </c>
      <c r="J112" s="12">
        <f>'Respuestas de formulario 1'!J112*5</f>
        <v>0</v>
      </c>
      <c r="K112" s="12">
        <f>'Respuestas de formulario 1'!K112*5</f>
        <v>25</v>
      </c>
      <c r="L112" s="12">
        <f>'Respuestas de formulario 1'!L112*5</f>
        <v>10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x14ac:dyDescent="0.2">
      <c r="A113" s="10">
        <v>43181.695708194442</v>
      </c>
      <c r="B113" s="11">
        <v>43178</v>
      </c>
      <c r="C113" s="12" t="s">
        <v>15</v>
      </c>
      <c r="D113" s="12">
        <f>'Respuestas de formulario 1'!D113*5</f>
        <v>80</v>
      </c>
      <c r="E113" s="12">
        <f>'Respuestas de formulario 1'!E113*5</f>
        <v>30</v>
      </c>
      <c r="F113" s="12">
        <f>'Respuestas de formulario 1'!F113*5</f>
        <v>35</v>
      </c>
      <c r="G113" s="12">
        <f>'Respuestas de formulario 1'!G113*5</f>
        <v>100</v>
      </c>
      <c r="H113" s="12">
        <f>'Respuestas de formulario 1'!H113*5</f>
        <v>80</v>
      </c>
      <c r="I113" s="12">
        <f>'Respuestas de formulario 1'!I113*5</f>
        <v>0</v>
      </c>
      <c r="J113" s="12">
        <f>'Respuestas de formulario 1'!J113*5</f>
        <v>0</v>
      </c>
      <c r="K113" s="12">
        <f>'Respuestas de formulario 1'!K113*5</f>
        <v>25</v>
      </c>
      <c r="L113" s="12">
        <f>'Respuestas de formulario 1'!L113*5</f>
        <v>40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x14ac:dyDescent="0.2">
      <c r="A114" s="10">
        <v>43181.698820543985</v>
      </c>
      <c r="B114" s="11">
        <v>43180</v>
      </c>
      <c r="C114" s="12" t="s">
        <v>30</v>
      </c>
      <c r="D114" s="12">
        <f>'Respuestas de formulario 1'!D114*5</f>
        <v>25.099999999999998</v>
      </c>
      <c r="E114" s="12">
        <f>'Respuestas de formulario 1'!E114*5</f>
        <v>5</v>
      </c>
      <c r="F114" s="12">
        <f>'Respuestas de formulario 1'!F114*5</f>
        <v>0</v>
      </c>
      <c r="G114" s="12">
        <f>'Respuestas de formulario 1'!G114*5</f>
        <v>30.4</v>
      </c>
      <c r="H114" s="12">
        <f>'Respuestas de formulario 1'!H114*5</f>
        <v>0</v>
      </c>
      <c r="I114" s="12">
        <f>'Respuestas de formulario 1'!I114*5</f>
        <v>0</v>
      </c>
      <c r="J114" s="12">
        <f>'Respuestas de formulario 1'!J114*5</f>
        <v>0</v>
      </c>
      <c r="K114" s="12">
        <f>'Respuestas de formulario 1'!K114*5</f>
        <v>5.15</v>
      </c>
      <c r="L114" s="12">
        <f>'Respuestas de formulario 1'!L114*5</f>
        <v>40.25</v>
      </c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x14ac:dyDescent="0.2">
      <c r="A115" s="10">
        <v>43181.700502824075</v>
      </c>
      <c r="B115" s="11">
        <v>43180</v>
      </c>
      <c r="C115" s="12" t="s">
        <v>12</v>
      </c>
      <c r="D115" s="12">
        <f>'Respuestas de formulario 1'!D115*5</f>
        <v>40.35</v>
      </c>
      <c r="E115" s="12">
        <f>'Respuestas de formulario 1'!E115*5</f>
        <v>5.25</v>
      </c>
      <c r="F115" s="12">
        <f>'Respuestas de formulario 1'!F115*5</f>
        <v>0</v>
      </c>
      <c r="G115" s="12">
        <f>'Respuestas de formulario 1'!G115*5</f>
        <v>60.199999999999996</v>
      </c>
      <c r="H115" s="12">
        <f>'Respuestas de formulario 1'!H115*5</f>
        <v>0</v>
      </c>
      <c r="I115" s="12">
        <f>'Respuestas de formulario 1'!I115*5</f>
        <v>0</v>
      </c>
      <c r="J115" s="12">
        <f>'Respuestas de formulario 1'!J115*5</f>
        <v>20.25</v>
      </c>
      <c r="K115" s="12">
        <f>'Respuestas de formulario 1'!K115*5</f>
        <v>5</v>
      </c>
      <c r="L115" s="12">
        <f>'Respuestas de formulario 1'!L115*5</f>
        <v>5.0999999999999996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x14ac:dyDescent="0.2">
      <c r="A116" s="10">
        <v>43181.699399548612</v>
      </c>
      <c r="B116" s="11">
        <v>43180</v>
      </c>
      <c r="C116" s="12" t="s">
        <v>13</v>
      </c>
      <c r="D116" s="12">
        <f>'Respuestas de formulario 1'!D116*5</f>
        <v>15.1</v>
      </c>
      <c r="E116" s="12">
        <f>'Respuestas de formulario 1'!E116*5</f>
        <v>0</v>
      </c>
      <c r="F116" s="12">
        <f>'Respuestas de formulario 1'!F116*5</f>
        <v>0</v>
      </c>
      <c r="G116" s="12">
        <f>'Respuestas de formulario 1'!G116*5</f>
        <v>35.25</v>
      </c>
      <c r="H116" s="12">
        <f>'Respuestas de formulario 1'!H116*5</f>
        <v>0</v>
      </c>
      <c r="I116" s="12">
        <f>'Respuestas de formulario 1'!I116*5</f>
        <v>0</v>
      </c>
      <c r="J116" s="12">
        <f>'Respuestas de formulario 1'!J116*5</f>
        <v>10.4</v>
      </c>
      <c r="K116" s="12">
        <f>'Respuestas de formulario 1'!K116*5</f>
        <v>5.45</v>
      </c>
      <c r="L116" s="12">
        <f>'Respuestas de formulario 1'!L116*5</f>
        <v>0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x14ac:dyDescent="0.2">
      <c r="A117" s="10">
        <v>43181.701574953702</v>
      </c>
      <c r="B117" s="11">
        <v>43180</v>
      </c>
      <c r="C117" s="12" t="s">
        <v>15</v>
      </c>
      <c r="D117" s="12">
        <f>'Respuestas de formulario 1'!D117*5</f>
        <v>25.150000000000002</v>
      </c>
      <c r="E117" s="12">
        <f>'Respuestas de formulario 1'!E117*5</f>
        <v>4</v>
      </c>
      <c r="F117" s="12">
        <f>'Respuestas de formulario 1'!F117*5</f>
        <v>0</v>
      </c>
      <c r="G117" s="12">
        <f>'Respuestas de formulario 1'!G117*5</f>
        <v>30.4</v>
      </c>
      <c r="H117" s="12">
        <f>'Respuestas de formulario 1'!H117*5</f>
        <v>0</v>
      </c>
      <c r="I117" s="12">
        <f>'Respuestas de formulario 1'!I117*5</f>
        <v>0</v>
      </c>
      <c r="J117" s="12">
        <f>'Respuestas de formulario 1'!J117*5</f>
        <v>5.05</v>
      </c>
      <c r="K117" s="12">
        <f>'Respuestas de formulario 1'!K117*5</f>
        <v>5</v>
      </c>
      <c r="L117" s="12">
        <f>'Respuestas de formulario 1'!L117*5</f>
        <v>15.45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x14ac:dyDescent="0.2">
      <c r="A118" s="10">
        <v>43250.571288506944</v>
      </c>
      <c r="B118" s="11">
        <v>43182</v>
      </c>
      <c r="C118" s="12" t="s">
        <v>17</v>
      </c>
      <c r="D118" s="12">
        <f>'Respuestas de formulario 1'!D118*5</f>
        <v>15</v>
      </c>
      <c r="E118" s="12">
        <f>'Respuestas de formulario 1'!E118*5</f>
        <v>340</v>
      </c>
      <c r="F118" s="12">
        <f>'Respuestas de formulario 1'!F118*5</f>
        <v>0</v>
      </c>
      <c r="G118" s="12">
        <f>'Respuestas de formulario 1'!G118*5</f>
        <v>35</v>
      </c>
      <c r="H118" s="12">
        <f>'Respuestas de formulario 1'!H118*5</f>
        <v>0</v>
      </c>
      <c r="I118" s="12">
        <f>'Respuestas de formulario 1'!I118*5</f>
        <v>0</v>
      </c>
      <c r="J118" s="12">
        <f>'Respuestas de formulario 1'!J118*5</f>
        <v>40</v>
      </c>
      <c r="K118" s="12">
        <f>'Respuestas de formulario 1'!K118*5</f>
        <v>10</v>
      </c>
      <c r="L118" s="12">
        <f>'Respuestas de formulario 1'!L118*5</f>
        <v>0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x14ac:dyDescent="0.2">
      <c r="A119" s="10">
        <v>43250.577119525464</v>
      </c>
      <c r="B119" s="11">
        <v>43182</v>
      </c>
      <c r="C119" s="12" t="s">
        <v>12</v>
      </c>
      <c r="D119" s="12">
        <f>'Respuestas de formulario 1'!D119*5</f>
        <v>10</v>
      </c>
      <c r="E119" s="12">
        <f>'Respuestas de formulario 1'!E119*5</f>
        <v>0</v>
      </c>
      <c r="F119" s="12">
        <f>'Respuestas de formulario 1'!F119*5</f>
        <v>0</v>
      </c>
      <c r="G119" s="12">
        <f>'Respuestas de formulario 1'!G119*5</f>
        <v>50</v>
      </c>
      <c r="H119" s="12">
        <f>'Respuestas de formulario 1'!H119*5</f>
        <v>0</v>
      </c>
      <c r="I119" s="12">
        <f>'Respuestas de formulario 1'!I119*5</f>
        <v>0</v>
      </c>
      <c r="J119" s="12">
        <f>'Respuestas de formulario 1'!J119*5</f>
        <v>15</v>
      </c>
      <c r="K119" s="12">
        <f>'Respuestas de formulario 1'!K119*5</f>
        <v>0</v>
      </c>
      <c r="L119" s="12">
        <f>'Respuestas de formulario 1'!L119*5</f>
        <v>10</v>
      </c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x14ac:dyDescent="0.2">
      <c r="A120" s="10">
        <v>43250.579251087962</v>
      </c>
      <c r="B120" s="11">
        <v>43182</v>
      </c>
      <c r="C120" s="12" t="s">
        <v>14</v>
      </c>
      <c r="D120" s="12">
        <f>'Respuestas de formulario 1'!D120*5</f>
        <v>10</v>
      </c>
      <c r="E120" s="12">
        <f>'Respuestas de formulario 1'!E120*5</f>
        <v>0</v>
      </c>
      <c r="F120" s="12">
        <f>'Respuestas de formulario 1'!F120*5</f>
        <v>0</v>
      </c>
      <c r="G120" s="12">
        <f>'Respuestas de formulario 1'!G120*5</f>
        <v>50</v>
      </c>
      <c r="H120" s="12">
        <f>'Respuestas de formulario 1'!H120*5</f>
        <v>0</v>
      </c>
      <c r="I120" s="12">
        <f>'Respuestas de formulario 1'!I120*5</f>
        <v>0</v>
      </c>
      <c r="J120" s="12">
        <f>'Respuestas de formulario 1'!J120*5</f>
        <v>15</v>
      </c>
      <c r="K120" s="12">
        <f>'Respuestas de formulario 1'!K120*5</f>
        <v>0</v>
      </c>
      <c r="L120" s="12">
        <f>'Respuestas de formulario 1'!L120*5</f>
        <v>0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x14ac:dyDescent="0.2">
      <c r="A121" s="10">
        <v>43250.578678182872</v>
      </c>
      <c r="B121" s="11">
        <v>43182</v>
      </c>
      <c r="C121" s="12" t="s">
        <v>15</v>
      </c>
      <c r="D121" s="12">
        <f>'Respuestas de formulario 1'!D121*5</f>
        <v>40</v>
      </c>
      <c r="E121" s="12">
        <f>'Respuestas de formulario 1'!E121*5</f>
        <v>0</v>
      </c>
      <c r="F121" s="12">
        <f>'Respuestas de formulario 1'!F121*5</f>
        <v>5</v>
      </c>
      <c r="G121" s="12">
        <f>'Respuestas de formulario 1'!G121*5</f>
        <v>60</v>
      </c>
      <c r="H121" s="12">
        <f>'Respuestas de formulario 1'!H121*5</f>
        <v>0</v>
      </c>
      <c r="I121" s="12">
        <f>'Respuestas de formulario 1'!I121*5</f>
        <v>0</v>
      </c>
      <c r="J121" s="12">
        <f>'Respuestas de formulario 1'!J121*5</f>
        <v>35</v>
      </c>
      <c r="K121" s="12">
        <f>'Respuestas de formulario 1'!K121*5</f>
        <v>10</v>
      </c>
      <c r="L121" s="12">
        <f>'Respuestas de formulario 1'!L121*5</f>
        <v>15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x14ac:dyDescent="0.2">
      <c r="A122" s="10">
        <v>43250.573305428239</v>
      </c>
      <c r="B122" s="11">
        <v>43182</v>
      </c>
      <c r="C122" s="12" t="s">
        <v>16</v>
      </c>
      <c r="D122" s="12">
        <f>'Respuestas de formulario 1'!D122*5</f>
        <v>20</v>
      </c>
      <c r="E122" s="12">
        <f>'Respuestas de formulario 1'!E122*5</f>
        <v>0</v>
      </c>
      <c r="F122" s="12">
        <f>'Respuestas de formulario 1'!F122*5</f>
        <v>5</v>
      </c>
      <c r="G122" s="12">
        <f>'Respuestas de formulario 1'!G122*5</f>
        <v>60</v>
      </c>
      <c r="H122" s="12">
        <f>'Respuestas de formulario 1'!H122*5</f>
        <v>5</v>
      </c>
      <c r="I122" s="12">
        <f>'Respuestas de formulario 1'!I122*5</f>
        <v>0</v>
      </c>
      <c r="J122" s="12">
        <f>'Respuestas de formulario 1'!J122*5</f>
        <v>50</v>
      </c>
      <c r="K122" s="12">
        <f>'Respuestas de formulario 1'!K122*5</f>
        <v>10</v>
      </c>
      <c r="L122" s="12">
        <f>'Respuestas de formulario 1'!L122*5</f>
        <v>15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x14ac:dyDescent="0.2">
      <c r="A123" s="10">
        <v>43250.572301203705</v>
      </c>
      <c r="B123" s="11">
        <v>43182</v>
      </c>
      <c r="C123" s="12" t="s">
        <v>21</v>
      </c>
      <c r="D123" s="12">
        <f>'Respuestas de formulario 1'!D123*5</f>
        <v>15</v>
      </c>
      <c r="E123" s="12">
        <f>'Respuestas de formulario 1'!E123*5</f>
        <v>5</v>
      </c>
      <c r="F123" s="12">
        <f>'Respuestas de formulario 1'!F123*5</f>
        <v>0</v>
      </c>
      <c r="G123" s="12">
        <f>'Respuestas de formulario 1'!G123*5</f>
        <v>20</v>
      </c>
      <c r="H123" s="12">
        <f>'Respuestas de formulario 1'!H123*5</f>
        <v>0</v>
      </c>
      <c r="I123" s="12">
        <f>'Respuestas de formulario 1'!I123*5</f>
        <v>0</v>
      </c>
      <c r="J123" s="12">
        <f>'Respuestas de formulario 1'!J123*5</f>
        <v>25</v>
      </c>
      <c r="K123" s="12">
        <f>'Respuestas de formulario 1'!K123*5</f>
        <v>10</v>
      </c>
      <c r="L123" s="12">
        <f>'Respuestas de formulario 1'!L123*5</f>
        <v>0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x14ac:dyDescent="0.2">
      <c r="A124" s="15">
        <v>43250.58592247685</v>
      </c>
      <c r="B124" s="16">
        <v>43192</v>
      </c>
      <c r="C124" s="17" t="s">
        <v>17</v>
      </c>
      <c r="D124" s="17">
        <f>'Respuestas de formulario 1'!D124*5</f>
        <v>85</v>
      </c>
      <c r="E124" s="17">
        <f>'Respuestas de formulario 1'!E124*5</f>
        <v>10</v>
      </c>
      <c r="F124" s="17">
        <f>'Respuestas de formulario 1'!F124*5</f>
        <v>10</v>
      </c>
      <c r="G124" s="17">
        <f>'Respuestas de formulario 1'!G124*5</f>
        <v>50</v>
      </c>
      <c r="H124" s="17">
        <f>'Respuestas de formulario 1'!H124*5</f>
        <v>35</v>
      </c>
      <c r="I124" s="17">
        <f>'Respuestas de formulario 1'!I124*5</f>
        <v>0</v>
      </c>
      <c r="J124" s="17">
        <f>'Respuestas de formulario 1'!J124*5</f>
        <v>70</v>
      </c>
      <c r="K124" s="17">
        <f>'Respuestas de formulario 1'!K124*5</f>
        <v>20</v>
      </c>
      <c r="L124" s="17">
        <f>'Respuestas de formulario 1'!L124*5</f>
        <v>25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x14ac:dyDescent="0.2">
      <c r="A125" s="15">
        <v>43250.584084884264</v>
      </c>
      <c r="B125" s="16">
        <v>43192</v>
      </c>
      <c r="C125" s="17" t="s">
        <v>14</v>
      </c>
      <c r="D125" s="17">
        <f>'Respuestas de formulario 1'!D125*5</f>
        <v>115</v>
      </c>
      <c r="E125" s="17">
        <f>'Respuestas de formulario 1'!E125*5</f>
        <v>10</v>
      </c>
      <c r="F125" s="17">
        <f>'Respuestas de formulario 1'!F125*5</f>
        <v>5</v>
      </c>
      <c r="G125" s="17">
        <f>'Respuestas de formulario 1'!G125*5</f>
        <v>70</v>
      </c>
      <c r="H125" s="17">
        <f>'Respuestas de formulario 1'!H125*5</f>
        <v>15</v>
      </c>
      <c r="I125" s="17">
        <f>'Respuestas de formulario 1'!I125*5</f>
        <v>0</v>
      </c>
      <c r="J125" s="17">
        <f>'Respuestas de formulario 1'!J125*5</f>
        <v>20</v>
      </c>
      <c r="K125" s="17">
        <f>'Respuestas de formulario 1'!K125*5</f>
        <v>40</v>
      </c>
      <c r="L125" s="17">
        <f>'Respuestas de formulario 1'!L125*5</f>
        <v>80</v>
      </c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x14ac:dyDescent="0.2">
      <c r="A126" s="15">
        <v>43250.580643090274</v>
      </c>
      <c r="B126" s="16">
        <v>43192</v>
      </c>
      <c r="C126" s="17" t="s">
        <v>16</v>
      </c>
      <c r="D126" s="17">
        <f>'Respuestas de formulario 1'!D126*5</f>
        <v>250</v>
      </c>
      <c r="E126" s="17">
        <f>'Respuestas de formulario 1'!E126*5</f>
        <v>10</v>
      </c>
      <c r="F126" s="17">
        <f>'Respuestas de formulario 1'!F126*5</f>
        <v>10</v>
      </c>
      <c r="G126" s="17">
        <f>'Respuestas de formulario 1'!G126*5</f>
        <v>200</v>
      </c>
      <c r="H126" s="17">
        <f>'Respuestas de formulario 1'!H126*5</f>
        <v>150</v>
      </c>
      <c r="I126" s="17">
        <f>'Respuestas de formulario 1'!I126*5</f>
        <v>0</v>
      </c>
      <c r="J126" s="17">
        <f>'Respuestas de formulario 1'!J126*5</f>
        <v>35</v>
      </c>
      <c r="K126" s="17">
        <f>'Respuestas de formulario 1'!K126*5</f>
        <v>30</v>
      </c>
      <c r="L126" s="17">
        <f>'Respuestas de formulario 1'!L126*5</f>
        <v>30</v>
      </c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x14ac:dyDescent="0.2">
      <c r="A127" s="15">
        <v>43250.587090636574</v>
      </c>
      <c r="B127" s="16">
        <v>43192</v>
      </c>
      <c r="C127" s="17" t="s">
        <v>21</v>
      </c>
      <c r="D127" s="17">
        <f>'Respuestas de formulario 1'!D127*5</f>
        <v>35</v>
      </c>
      <c r="E127" s="17">
        <f>'Respuestas de formulario 1'!E127*5</f>
        <v>10</v>
      </c>
      <c r="F127" s="17">
        <f>'Respuestas de formulario 1'!F127*5</f>
        <v>0</v>
      </c>
      <c r="G127" s="17">
        <f>'Respuestas de formulario 1'!G127*5</f>
        <v>25</v>
      </c>
      <c r="H127" s="17">
        <f>'Respuestas de formulario 1'!H127*5</f>
        <v>0</v>
      </c>
      <c r="I127" s="17">
        <f>'Respuestas de formulario 1'!I127*5</f>
        <v>0</v>
      </c>
      <c r="J127" s="17">
        <f>'Respuestas de formulario 1'!J127*5</f>
        <v>5</v>
      </c>
      <c r="K127" s="17">
        <f>'Respuestas de formulario 1'!K127*5</f>
        <v>15</v>
      </c>
      <c r="L127" s="17">
        <f>'Respuestas de formulario 1'!L127*5</f>
        <v>0</v>
      </c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x14ac:dyDescent="0.2">
      <c r="A128" s="15">
        <v>43250.590233750001</v>
      </c>
      <c r="B128" s="16">
        <v>43194</v>
      </c>
      <c r="C128" s="17" t="s">
        <v>17</v>
      </c>
      <c r="D128" s="17">
        <f>'Respuestas de formulario 1'!D128*5</f>
        <v>35</v>
      </c>
      <c r="E128" s="17">
        <f>'Respuestas de formulario 1'!E128*5</f>
        <v>5</v>
      </c>
      <c r="F128" s="17">
        <f>'Respuestas de formulario 1'!F128*5</f>
        <v>0</v>
      </c>
      <c r="G128" s="17">
        <f>'Respuestas de formulario 1'!G128*5</f>
        <v>40</v>
      </c>
      <c r="H128" s="17">
        <f>'Respuestas de formulario 1'!H128*5</f>
        <v>0</v>
      </c>
      <c r="I128" s="17">
        <f>'Respuestas de formulario 1'!I128*5</f>
        <v>0</v>
      </c>
      <c r="J128" s="17">
        <f>'Respuestas de formulario 1'!J128*5</f>
        <v>50</v>
      </c>
      <c r="K128" s="17">
        <f>'Respuestas de formulario 1'!K128*5</f>
        <v>10</v>
      </c>
      <c r="L128" s="17">
        <f>'Respuestas de formulario 1'!L128*5</f>
        <v>10</v>
      </c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x14ac:dyDescent="0.2">
      <c r="A129" s="15">
        <v>43250.621352453702</v>
      </c>
      <c r="B129" s="16">
        <v>43194</v>
      </c>
      <c r="C129" s="17" t="s">
        <v>30</v>
      </c>
      <c r="D129" s="17">
        <f>'Respuestas de formulario 1'!D129*5</f>
        <v>15</v>
      </c>
      <c r="E129" s="17">
        <f>'Respuestas de formulario 1'!E129*5</f>
        <v>5</v>
      </c>
      <c r="F129" s="17">
        <f>'Respuestas de formulario 1'!F129*5</f>
        <v>0</v>
      </c>
      <c r="G129" s="17">
        <f>'Respuestas de formulario 1'!G129*5</f>
        <v>20</v>
      </c>
      <c r="H129" s="17">
        <f>'Respuestas de formulario 1'!H129*5</f>
        <v>0</v>
      </c>
      <c r="I129" s="17">
        <f>'Respuestas de formulario 1'!I129*5</f>
        <v>0</v>
      </c>
      <c r="J129" s="17">
        <f>'Respuestas de formulario 1'!J129*5</f>
        <v>25</v>
      </c>
      <c r="K129" s="17">
        <f>'Respuestas de formulario 1'!K129*5</f>
        <v>15</v>
      </c>
      <c r="L129" s="17">
        <f>'Respuestas de formulario 1'!L129*5</f>
        <v>5</v>
      </c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x14ac:dyDescent="0.2">
      <c r="A130" s="15">
        <v>43250.620749918977</v>
      </c>
      <c r="B130" s="16">
        <v>43194</v>
      </c>
      <c r="C130" s="17" t="s">
        <v>12</v>
      </c>
      <c r="D130" s="17">
        <f>'Respuestas de formulario 1'!D130*5</f>
        <v>25</v>
      </c>
      <c r="E130" s="17">
        <f>'Respuestas de formulario 1'!E130*5</f>
        <v>5</v>
      </c>
      <c r="F130" s="17">
        <f>'Respuestas de formulario 1'!F130*5</f>
        <v>0</v>
      </c>
      <c r="G130" s="17">
        <f>'Respuestas de formulario 1'!G130*5</f>
        <v>60</v>
      </c>
      <c r="H130" s="17">
        <f>'Respuestas de formulario 1'!H130*5</f>
        <v>0</v>
      </c>
      <c r="I130" s="17">
        <f>'Respuestas de formulario 1'!I130*5</f>
        <v>0</v>
      </c>
      <c r="J130" s="17">
        <f>'Respuestas de formulario 1'!J130*5</f>
        <v>30</v>
      </c>
      <c r="K130" s="17">
        <f>'Respuestas de formulario 1'!K130*5</f>
        <v>10</v>
      </c>
      <c r="L130" s="17">
        <f>'Respuestas de formulario 1'!L130*5</f>
        <v>0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x14ac:dyDescent="0.2">
      <c r="A131" s="15">
        <v>43250.618451111106</v>
      </c>
      <c r="B131" s="16">
        <v>43194</v>
      </c>
      <c r="C131" s="17" t="s">
        <v>14</v>
      </c>
      <c r="D131" s="17">
        <f>'Respuestas de formulario 1'!D131*5</f>
        <v>10</v>
      </c>
      <c r="E131" s="17">
        <f>'Respuestas de formulario 1'!E131*5</f>
        <v>0</v>
      </c>
      <c r="F131" s="17">
        <f>'Respuestas de formulario 1'!F131*5</f>
        <v>0</v>
      </c>
      <c r="G131" s="17">
        <f>'Respuestas de formulario 1'!G131*5</f>
        <v>15</v>
      </c>
      <c r="H131" s="17">
        <f>'Respuestas de formulario 1'!H131*5</f>
        <v>0</v>
      </c>
      <c r="I131" s="17">
        <f>'Respuestas de formulario 1'!I131*5</f>
        <v>0</v>
      </c>
      <c r="J131" s="17">
        <f>'Respuestas de formulario 1'!J131*5</f>
        <v>0</v>
      </c>
      <c r="K131" s="17">
        <f>'Respuestas de formulario 1'!K131*5</f>
        <v>0</v>
      </c>
      <c r="L131" s="17">
        <f>'Respuestas de formulario 1'!L131*5</f>
        <v>5</v>
      </c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x14ac:dyDescent="0.2">
      <c r="A132" s="15">
        <v>43250.619520624998</v>
      </c>
      <c r="B132" s="16">
        <v>43194</v>
      </c>
      <c r="C132" s="17" t="s">
        <v>15</v>
      </c>
      <c r="D132" s="17">
        <f>'Respuestas de formulario 1'!D132*5</f>
        <v>40</v>
      </c>
      <c r="E132" s="17">
        <f>'Respuestas de formulario 1'!E132*5</f>
        <v>5</v>
      </c>
      <c r="F132" s="17">
        <f>'Respuestas de formulario 1'!F132*5</f>
        <v>0</v>
      </c>
      <c r="G132" s="17">
        <f>'Respuestas de formulario 1'!G132*5</f>
        <v>30</v>
      </c>
      <c r="H132" s="17">
        <f>'Respuestas de formulario 1'!H132*5</f>
        <v>0</v>
      </c>
      <c r="I132" s="17">
        <f>'Respuestas de formulario 1'!I132*5</f>
        <v>0</v>
      </c>
      <c r="J132" s="17">
        <f>'Respuestas de formulario 1'!J132*5</f>
        <v>0</v>
      </c>
      <c r="K132" s="17">
        <f>'Respuestas de formulario 1'!K132*5</f>
        <v>10</v>
      </c>
      <c r="L132" s="17">
        <f>'Respuestas de formulario 1'!L132*5</f>
        <v>5</v>
      </c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x14ac:dyDescent="0.2">
      <c r="A133" s="15">
        <v>43250.61742328704</v>
      </c>
      <c r="B133" s="16">
        <v>43194</v>
      </c>
      <c r="C133" s="17" t="s">
        <v>16</v>
      </c>
      <c r="D133" s="17">
        <f>'Respuestas de formulario 1'!D133*5</f>
        <v>45</v>
      </c>
      <c r="E133" s="17">
        <f>'Respuestas de formulario 1'!E133*5</f>
        <v>10</v>
      </c>
      <c r="F133" s="17">
        <f>'Respuestas de formulario 1'!F133*5</f>
        <v>25</v>
      </c>
      <c r="G133" s="17">
        <f>'Respuestas de formulario 1'!G133*5</f>
        <v>110</v>
      </c>
      <c r="H133" s="17">
        <f>'Respuestas de formulario 1'!H133*5</f>
        <v>15</v>
      </c>
      <c r="I133" s="17">
        <f>'Respuestas de formulario 1'!I133*5</f>
        <v>0</v>
      </c>
      <c r="J133" s="17">
        <f>'Respuestas de formulario 1'!J133*5</f>
        <v>195</v>
      </c>
      <c r="K133" s="17">
        <f>'Respuestas de formulario 1'!K133*5</f>
        <v>15</v>
      </c>
      <c r="L133" s="17">
        <f>'Respuestas de formulario 1'!L133*5</f>
        <v>15</v>
      </c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x14ac:dyDescent="0.2">
      <c r="A134" s="15">
        <v>43250.628255335643</v>
      </c>
      <c r="B134" s="16">
        <v>43195</v>
      </c>
      <c r="C134" s="17" t="s">
        <v>17</v>
      </c>
      <c r="D134" s="17">
        <f>'Respuestas de formulario 1'!D134*5</f>
        <v>25</v>
      </c>
      <c r="E134" s="17">
        <f>'Respuestas de formulario 1'!E134*5</f>
        <v>10</v>
      </c>
      <c r="F134" s="17">
        <f>'Respuestas de formulario 1'!F134*5</f>
        <v>0</v>
      </c>
      <c r="G134" s="17">
        <f>'Respuestas de formulario 1'!G134*5</f>
        <v>50</v>
      </c>
      <c r="H134" s="17">
        <f>'Respuestas de formulario 1'!H134*5</f>
        <v>0</v>
      </c>
      <c r="I134" s="17">
        <f>'Respuestas de formulario 1'!I134*5</f>
        <v>0</v>
      </c>
      <c r="J134" s="17">
        <f>'Respuestas de formulario 1'!J134*5</f>
        <v>45</v>
      </c>
      <c r="K134" s="17">
        <f>'Respuestas de formulario 1'!K134*5</f>
        <v>20</v>
      </c>
      <c r="L134" s="17">
        <f>'Respuestas de formulario 1'!L134*5</f>
        <v>0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x14ac:dyDescent="0.2">
      <c r="A135" s="15">
        <v>43250.633321250003</v>
      </c>
      <c r="B135" s="16">
        <v>43195</v>
      </c>
      <c r="C135" s="17" t="s">
        <v>30</v>
      </c>
      <c r="D135" s="17">
        <f>'Respuestas de formulario 1'!D135*5</f>
        <v>30</v>
      </c>
      <c r="E135" s="17">
        <f>'Respuestas de formulario 1'!E135*5</f>
        <v>0</v>
      </c>
      <c r="F135" s="17">
        <f>'Respuestas de formulario 1'!F135*5</f>
        <v>0</v>
      </c>
      <c r="G135" s="17">
        <f>'Respuestas de formulario 1'!G135*5</f>
        <v>45</v>
      </c>
      <c r="H135" s="17">
        <f>'Respuestas de formulario 1'!H135*5</f>
        <v>0</v>
      </c>
      <c r="I135" s="17">
        <f>'Respuestas de formulario 1'!I135*5</f>
        <v>0</v>
      </c>
      <c r="J135" s="17">
        <f>'Respuestas de formulario 1'!J135*5</f>
        <v>0</v>
      </c>
      <c r="K135" s="17">
        <f>'Respuestas de formulario 1'!K135*5</f>
        <v>10</v>
      </c>
      <c r="L135" s="17">
        <f>'Respuestas de formulario 1'!L135*5</f>
        <v>0</v>
      </c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x14ac:dyDescent="0.2">
      <c r="A136" s="15">
        <v>43250.632565324078</v>
      </c>
      <c r="B136" s="16">
        <v>43195</v>
      </c>
      <c r="C136" s="17" t="s">
        <v>12</v>
      </c>
      <c r="D136" s="17">
        <f>'Respuestas de formulario 1'!D136*5</f>
        <v>15</v>
      </c>
      <c r="E136" s="17">
        <f>'Respuestas de formulario 1'!E136*5</f>
        <v>0</v>
      </c>
      <c r="F136" s="17">
        <f>'Respuestas de formulario 1'!F136*5</f>
        <v>0</v>
      </c>
      <c r="G136" s="17">
        <f>'Respuestas de formulario 1'!G136*5</f>
        <v>65</v>
      </c>
      <c r="H136" s="17">
        <f>'Respuestas de formulario 1'!H136*5</f>
        <v>0</v>
      </c>
      <c r="I136" s="17">
        <f>'Respuestas de formulario 1'!I136*5</f>
        <v>0</v>
      </c>
      <c r="J136" s="17">
        <f>'Respuestas de formulario 1'!J136*5</f>
        <v>10</v>
      </c>
      <c r="K136" s="17">
        <f>'Respuestas de formulario 1'!K136*5</f>
        <v>40</v>
      </c>
      <c r="L136" s="17">
        <f>'Respuestas de formulario 1'!L136*5</f>
        <v>0</v>
      </c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x14ac:dyDescent="0.2">
      <c r="A137" s="15">
        <v>43250.63290975694</v>
      </c>
      <c r="B137" s="16">
        <v>43195</v>
      </c>
      <c r="C137" s="17" t="s">
        <v>13</v>
      </c>
      <c r="D137" s="17">
        <f>'Respuestas de formulario 1'!D137*5</f>
        <v>0</v>
      </c>
      <c r="E137" s="17">
        <f>'Respuestas de formulario 1'!E137*5</f>
        <v>0</v>
      </c>
      <c r="F137" s="17">
        <f>'Respuestas de formulario 1'!F137*5</f>
        <v>0</v>
      </c>
      <c r="G137" s="17">
        <f>'Respuestas de formulario 1'!G137*5</f>
        <v>35</v>
      </c>
      <c r="H137" s="17">
        <f>'Respuestas de formulario 1'!H137*5</f>
        <v>0</v>
      </c>
      <c r="I137" s="17">
        <f>'Respuestas de formulario 1'!I137*5</f>
        <v>0</v>
      </c>
      <c r="J137" s="17">
        <f>'Respuestas de formulario 1'!J137*5</f>
        <v>0</v>
      </c>
      <c r="K137" s="17">
        <f>'Respuestas de formulario 1'!K137*5</f>
        <v>0</v>
      </c>
      <c r="L137" s="17">
        <f>'Respuestas de formulario 1'!L137*5</f>
        <v>0</v>
      </c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x14ac:dyDescent="0.2">
      <c r="A138" s="15">
        <v>43250.631421412036</v>
      </c>
      <c r="B138" s="16">
        <v>43195</v>
      </c>
      <c r="C138" s="17" t="s">
        <v>14</v>
      </c>
      <c r="D138" s="17">
        <f>'Respuestas de formulario 1'!D138*5</f>
        <v>40</v>
      </c>
      <c r="E138" s="17">
        <f>'Respuestas de formulario 1'!E138*5</f>
        <v>10</v>
      </c>
      <c r="F138" s="17">
        <f>'Respuestas de formulario 1'!F138*5</f>
        <v>0</v>
      </c>
      <c r="G138" s="17">
        <f>'Respuestas de formulario 1'!G138*5</f>
        <v>30</v>
      </c>
      <c r="H138" s="17">
        <f>'Respuestas de formulario 1'!H138*5</f>
        <v>15</v>
      </c>
      <c r="I138" s="17">
        <f>'Respuestas de formulario 1'!I138*5</f>
        <v>0</v>
      </c>
      <c r="J138" s="17">
        <f>'Respuestas de formulario 1'!J138*5</f>
        <v>0</v>
      </c>
      <c r="K138" s="17">
        <f>'Respuestas de formulario 1'!K138*5</f>
        <v>20</v>
      </c>
      <c r="L138" s="17">
        <f>'Respuestas de formulario 1'!L138*5</f>
        <v>0</v>
      </c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x14ac:dyDescent="0.2">
      <c r="A139" s="15">
        <v>43250.632030185181</v>
      </c>
      <c r="B139" s="16">
        <v>43195</v>
      </c>
      <c r="C139" s="17" t="s">
        <v>15</v>
      </c>
      <c r="D139" s="17">
        <f>'Respuestas de formulario 1'!D139*5</f>
        <v>25</v>
      </c>
      <c r="E139" s="17">
        <f>'Respuestas de formulario 1'!E139*5</f>
        <v>5</v>
      </c>
      <c r="F139" s="17">
        <f>'Respuestas de formulario 1'!F139*5</f>
        <v>0</v>
      </c>
      <c r="G139" s="17">
        <f>'Respuestas de formulario 1'!G139*5</f>
        <v>35</v>
      </c>
      <c r="H139" s="17">
        <f>'Respuestas de formulario 1'!H139*5</f>
        <v>0</v>
      </c>
      <c r="I139" s="17">
        <f>'Respuestas de formulario 1'!I139*5</f>
        <v>0</v>
      </c>
      <c r="J139" s="17">
        <f>'Respuestas de formulario 1'!J139*5</f>
        <v>0</v>
      </c>
      <c r="K139" s="17">
        <f>'Respuestas de formulario 1'!K139*5</f>
        <v>15</v>
      </c>
      <c r="L139" s="17">
        <f>'Respuestas de formulario 1'!L139*5</f>
        <v>0</v>
      </c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x14ac:dyDescent="0.2">
      <c r="A140" s="15">
        <v>43250.629734756949</v>
      </c>
      <c r="B140" s="16">
        <v>43195</v>
      </c>
      <c r="C140" s="17" t="s">
        <v>16</v>
      </c>
      <c r="D140" s="17">
        <f>'Respuestas de formulario 1'!D140*5</f>
        <v>65</v>
      </c>
      <c r="E140" s="17">
        <f>'Respuestas de formulario 1'!E140*5</f>
        <v>30</v>
      </c>
      <c r="F140" s="17">
        <f>'Respuestas de formulario 1'!F140*5</f>
        <v>0</v>
      </c>
      <c r="G140" s="17">
        <f>'Respuestas de formulario 1'!G140*5</f>
        <v>90</v>
      </c>
      <c r="H140" s="17">
        <f>'Respuestas de formulario 1'!H140*5</f>
        <v>0</v>
      </c>
      <c r="I140" s="17">
        <f>'Respuestas de formulario 1'!I140*5</f>
        <v>0</v>
      </c>
      <c r="J140" s="17">
        <f>'Respuestas de formulario 1'!J140*5</f>
        <v>70</v>
      </c>
      <c r="K140" s="17">
        <f>'Respuestas de formulario 1'!K140*5</f>
        <v>40</v>
      </c>
      <c r="L140" s="17">
        <f>'Respuestas de formulario 1'!L140*5</f>
        <v>40</v>
      </c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x14ac:dyDescent="0.2">
      <c r="A141" s="15">
        <v>43250.630881203702</v>
      </c>
      <c r="B141" s="16">
        <v>43195</v>
      </c>
      <c r="C141" s="17" t="s">
        <v>16</v>
      </c>
      <c r="D141" s="17">
        <f>'Respuestas de formulario 1'!D141*5</f>
        <v>65</v>
      </c>
      <c r="E141" s="17">
        <f>'Respuestas de formulario 1'!E141*5</f>
        <v>30</v>
      </c>
      <c r="F141" s="17">
        <f>'Respuestas de formulario 1'!F141*5</f>
        <v>0</v>
      </c>
      <c r="G141" s="17">
        <f>'Respuestas de formulario 1'!G141*5</f>
        <v>90</v>
      </c>
      <c r="H141" s="17">
        <f>'Respuestas de formulario 1'!H141*5</f>
        <v>0</v>
      </c>
      <c r="I141" s="17">
        <f>'Respuestas de formulario 1'!I141*5</f>
        <v>0</v>
      </c>
      <c r="J141" s="17">
        <f>'Respuestas de formulario 1'!J141*5</f>
        <v>70</v>
      </c>
      <c r="K141" s="17">
        <f>'Respuestas de formulario 1'!K141*5</f>
        <v>40</v>
      </c>
      <c r="L141" s="17">
        <f>'Respuestas de formulario 1'!L141*5</f>
        <v>40</v>
      </c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x14ac:dyDescent="0.2">
      <c r="A142" s="15">
        <v>43250.628776608792</v>
      </c>
      <c r="B142" s="16">
        <v>43195</v>
      </c>
      <c r="C142" s="17" t="s">
        <v>21</v>
      </c>
      <c r="D142" s="17">
        <f>'Respuestas de formulario 1'!D142*5</f>
        <v>15</v>
      </c>
      <c r="E142" s="17">
        <f>'Respuestas de formulario 1'!E142*5</f>
        <v>0</v>
      </c>
      <c r="F142" s="17">
        <f>'Respuestas de formulario 1'!F142*5</f>
        <v>10</v>
      </c>
      <c r="G142" s="17">
        <f>'Respuestas de formulario 1'!G142*5</f>
        <v>40</v>
      </c>
      <c r="H142" s="17">
        <f>'Respuestas de formulario 1'!H142*5</f>
        <v>0</v>
      </c>
      <c r="I142" s="17">
        <f>'Respuestas de formulario 1'!I142*5</f>
        <v>0</v>
      </c>
      <c r="J142" s="17">
        <f>'Respuestas de formulario 1'!J142*5</f>
        <v>0</v>
      </c>
      <c r="K142" s="17">
        <f>'Respuestas de formulario 1'!K142*5</f>
        <v>25</v>
      </c>
      <c r="L142" s="17">
        <f>'Respuestas de formulario 1'!L142*5</f>
        <v>0</v>
      </c>
      <c r="M142" s="39" t="s">
        <v>38</v>
      </c>
      <c r="N142" s="18">
        <f>SUM(D124:L152)</f>
        <v>8575</v>
      </c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x14ac:dyDescent="0.2">
      <c r="A143" s="15">
        <v>43250.339120486111</v>
      </c>
      <c r="B143" s="16">
        <v>43199</v>
      </c>
      <c r="C143" s="17" t="s">
        <v>12</v>
      </c>
      <c r="D143" s="17">
        <f>'Respuestas de formulario 1'!D143*5</f>
        <v>90</v>
      </c>
      <c r="E143" s="17">
        <f>'Respuestas de formulario 1'!E143*5</f>
        <v>15</v>
      </c>
      <c r="F143" s="17">
        <f>'Respuestas de formulario 1'!F143*5</f>
        <v>0</v>
      </c>
      <c r="G143" s="17">
        <f>'Respuestas de formulario 1'!G143*5</f>
        <v>105</v>
      </c>
      <c r="H143" s="17">
        <f>'Respuestas de formulario 1'!H143*5</f>
        <v>20</v>
      </c>
      <c r="I143" s="17">
        <f>'Respuestas de formulario 1'!I143*5</f>
        <v>0</v>
      </c>
      <c r="J143" s="17">
        <f>'Respuestas de formulario 1'!J143*5</f>
        <v>0</v>
      </c>
      <c r="K143" s="17">
        <f>'Respuestas de formulario 1'!K143*5</f>
        <v>65</v>
      </c>
      <c r="L143" s="17">
        <f>'Respuestas de formulario 1'!L143*5</f>
        <v>5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x14ac:dyDescent="0.2">
      <c r="A144" s="15">
        <v>43250.337835185186</v>
      </c>
      <c r="B144" s="16">
        <v>43199</v>
      </c>
      <c r="C144" s="17" t="s">
        <v>14</v>
      </c>
      <c r="D144" s="17">
        <f>'Respuestas de formulario 1'!D144*5</f>
        <v>65</v>
      </c>
      <c r="E144" s="17">
        <f>'Respuestas de formulario 1'!E144*5</f>
        <v>30</v>
      </c>
      <c r="F144" s="17">
        <f>'Respuestas de formulario 1'!F144*5</f>
        <v>0</v>
      </c>
      <c r="G144" s="17">
        <f>'Respuestas de formulario 1'!G144*5</f>
        <v>90</v>
      </c>
      <c r="H144" s="17">
        <f>'Respuestas de formulario 1'!H144*5</f>
        <v>0</v>
      </c>
      <c r="I144" s="17">
        <f>'Respuestas de formulario 1'!I144*5</f>
        <v>0</v>
      </c>
      <c r="J144" s="17">
        <f>'Respuestas de formulario 1'!J144*5</f>
        <v>0</v>
      </c>
      <c r="K144" s="17">
        <f>'Respuestas de formulario 1'!K144*5</f>
        <v>40</v>
      </c>
      <c r="L144" s="17">
        <f>'Respuestas de formulario 1'!L144*5</f>
        <v>40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x14ac:dyDescent="0.2">
      <c r="A145" s="15">
        <v>43250.340101724534</v>
      </c>
      <c r="B145" s="16">
        <v>43199</v>
      </c>
      <c r="C145" s="17" t="s">
        <v>15</v>
      </c>
      <c r="D145" s="17">
        <f>'Respuestas de formulario 1'!D145*5</f>
        <v>90</v>
      </c>
      <c r="E145" s="17">
        <f>'Respuestas de formulario 1'!E145*5</f>
        <v>30</v>
      </c>
      <c r="F145" s="17">
        <f>'Respuestas de formulario 1'!F145*5</f>
        <v>0</v>
      </c>
      <c r="G145" s="17">
        <f>'Respuestas de formulario 1'!G145*5</f>
        <v>105</v>
      </c>
      <c r="H145" s="17">
        <f>'Respuestas de formulario 1'!H145*5</f>
        <v>50</v>
      </c>
      <c r="I145" s="17">
        <f>'Respuestas de formulario 1'!I145*5</f>
        <v>0</v>
      </c>
      <c r="J145" s="17">
        <f>'Respuestas de formulario 1'!J145*5</f>
        <v>0</v>
      </c>
      <c r="K145" s="17">
        <f>'Respuestas de formulario 1'!K145*5</f>
        <v>55</v>
      </c>
      <c r="L145" s="17">
        <f>'Respuestas de formulario 1'!L145*5</f>
        <v>40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x14ac:dyDescent="0.2">
      <c r="A146" s="15">
        <v>43231.577964942131</v>
      </c>
      <c r="B146" s="16">
        <v>43207</v>
      </c>
      <c r="C146" s="17" t="s">
        <v>30</v>
      </c>
      <c r="D146" s="17">
        <f>'Respuestas de formulario 1'!D146*5</f>
        <v>20</v>
      </c>
      <c r="E146" s="17">
        <f>'Respuestas de formulario 1'!E146*5</f>
        <v>5</v>
      </c>
      <c r="F146" s="17">
        <f>'Respuestas de formulario 1'!F146*5</f>
        <v>0</v>
      </c>
      <c r="G146" s="17">
        <f>'Respuestas de formulario 1'!G146*5</f>
        <v>20</v>
      </c>
      <c r="H146" s="17">
        <f>'Respuestas de formulario 1'!H146*5</f>
        <v>0</v>
      </c>
      <c r="I146" s="17">
        <f>'Respuestas de formulario 1'!I146*5</f>
        <v>25</v>
      </c>
      <c r="J146" s="17">
        <f>'Respuestas de formulario 1'!J146*5</f>
        <v>0</v>
      </c>
      <c r="K146" s="17">
        <f>'Respuestas de formulario 1'!K146*5</f>
        <v>5</v>
      </c>
      <c r="L146" s="17">
        <f>'Respuestas de formulario 1'!L146*5</f>
        <v>0</v>
      </c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x14ac:dyDescent="0.2">
      <c r="A147" s="15">
        <v>43231.573615347224</v>
      </c>
      <c r="B147" s="16">
        <v>43207</v>
      </c>
      <c r="C147" s="17" t="s">
        <v>12</v>
      </c>
      <c r="D147" s="17">
        <f>'Respuestas de formulario 1'!D147*5</f>
        <v>20</v>
      </c>
      <c r="E147" s="17">
        <f>'Respuestas de formulario 1'!E147*5</f>
        <v>5</v>
      </c>
      <c r="F147" s="17">
        <f>'Respuestas de formulario 1'!F147*5</f>
        <v>0</v>
      </c>
      <c r="G147" s="17">
        <f>'Respuestas de formulario 1'!G147*5</f>
        <v>20</v>
      </c>
      <c r="H147" s="17">
        <f>'Respuestas de formulario 1'!H147*5</f>
        <v>0</v>
      </c>
      <c r="I147" s="17">
        <f>'Respuestas de formulario 1'!I147*5</f>
        <v>0</v>
      </c>
      <c r="J147" s="17">
        <f>'Respuestas de formulario 1'!J147*5</f>
        <v>0</v>
      </c>
      <c r="K147" s="17">
        <f>'Respuestas de formulario 1'!K147*5</f>
        <v>5</v>
      </c>
      <c r="L147" s="17">
        <f>'Respuestas de formulario 1'!L147*5</f>
        <v>0</v>
      </c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x14ac:dyDescent="0.2">
      <c r="A148" s="15">
        <v>43231.576491296291</v>
      </c>
      <c r="B148" s="16">
        <v>43207</v>
      </c>
      <c r="C148" s="17" t="s">
        <v>13</v>
      </c>
      <c r="D148" s="17">
        <f>'Respuestas de formulario 1'!D148*5</f>
        <v>20</v>
      </c>
      <c r="E148" s="17">
        <f>'Respuestas de formulario 1'!E148*5</f>
        <v>5</v>
      </c>
      <c r="F148" s="17">
        <f>'Respuestas de formulario 1'!F148*5</f>
        <v>0</v>
      </c>
      <c r="G148" s="17">
        <f>'Respuestas de formulario 1'!G148*5</f>
        <v>20</v>
      </c>
      <c r="H148" s="17">
        <f>'Respuestas de formulario 1'!H148*5</f>
        <v>0</v>
      </c>
      <c r="I148" s="17">
        <f>'Respuestas de formulario 1'!I148*5</f>
        <v>25</v>
      </c>
      <c r="J148" s="17">
        <f>'Respuestas de formulario 1'!J148*5</f>
        <v>0</v>
      </c>
      <c r="K148" s="17">
        <f>'Respuestas de formulario 1'!K148*5</f>
        <v>5</v>
      </c>
      <c r="L148" s="17">
        <f>'Respuestas de formulario 1'!L148*5</f>
        <v>0</v>
      </c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x14ac:dyDescent="0.2">
      <c r="A149" s="15">
        <v>43231.575224699074</v>
      </c>
      <c r="B149" s="16">
        <v>43207</v>
      </c>
      <c r="C149" s="17" t="s">
        <v>15</v>
      </c>
      <c r="D149" s="17">
        <f>'Respuestas de formulario 1'!D149*5</f>
        <v>20</v>
      </c>
      <c r="E149" s="17">
        <f>'Respuestas de formulario 1'!E149*5</f>
        <v>5</v>
      </c>
      <c r="F149" s="17">
        <f>'Respuestas de formulario 1'!F149*5</f>
        <v>0</v>
      </c>
      <c r="G149" s="17">
        <f>'Respuestas de formulario 1'!G149*5</f>
        <v>20</v>
      </c>
      <c r="H149" s="17">
        <f>'Respuestas de formulario 1'!H149*5</f>
        <v>0</v>
      </c>
      <c r="I149" s="17">
        <f>'Respuestas de formulario 1'!I149*5</f>
        <v>0</v>
      </c>
      <c r="J149" s="17">
        <f>'Respuestas de formulario 1'!J149*5</f>
        <v>0</v>
      </c>
      <c r="K149" s="17">
        <f>'Respuestas de formulario 1'!K149*5</f>
        <v>5</v>
      </c>
      <c r="L149" s="17">
        <f>'Respuestas de formulario 1'!L149*5</f>
        <v>180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x14ac:dyDescent="0.2">
      <c r="A150" s="15">
        <v>43231.571789363428</v>
      </c>
      <c r="B150" s="16">
        <v>43207</v>
      </c>
      <c r="C150" s="17" t="s">
        <v>16</v>
      </c>
      <c r="D150" s="17">
        <f>'Respuestas de formulario 1'!D150*5</f>
        <v>75</v>
      </c>
      <c r="E150" s="17">
        <f>'Respuestas de formulario 1'!E150*5</f>
        <v>15</v>
      </c>
      <c r="F150" s="17">
        <f>'Respuestas de formulario 1'!F150*5</f>
        <v>0</v>
      </c>
      <c r="G150" s="17">
        <f>'Respuestas de formulario 1'!G150*5</f>
        <v>80</v>
      </c>
      <c r="H150" s="17">
        <f>'Respuestas de formulario 1'!H150*5</f>
        <v>120</v>
      </c>
      <c r="I150" s="17">
        <f>'Respuestas de formulario 1'!I150*5</f>
        <v>0</v>
      </c>
      <c r="J150" s="17">
        <f>'Respuestas de formulario 1'!J150*5</f>
        <v>200</v>
      </c>
      <c r="K150" s="17">
        <f>'Respuestas de formulario 1'!K150*5</f>
        <v>10</v>
      </c>
      <c r="L150" s="17">
        <f>'Respuestas de formulario 1'!L150*5</f>
        <v>185</v>
      </c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x14ac:dyDescent="0.2">
      <c r="A151" s="15">
        <v>43231.568294097218</v>
      </c>
      <c r="B151" s="16">
        <v>43214</v>
      </c>
      <c r="C151" s="17" t="s">
        <v>16</v>
      </c>
      <c r="D151" s="17">
        <f>'Respuestas de formulario 1'!D151*5</f>
        <v>220</v>
      </c>
      <c r="E151" s="17">
        <f>'Respuestas de formulario 1'!E151*5</f>
        <v>20</v>
      </c>
      <c r="F151" s="17">
        <f>'Respuestas de formulario 1'!F151*5</f>
        <v>115</v>
      </c>
      <c r="G151" s="17">
        <f>'Respuestas de formulario 1'!G151*5</f>
        <v>260</v>
      </c>
      <c r="H151" s="17">
        <f>'Respuestas de formulario 1'!H151*5</f>
        <v>135</v>
      </c>
      <c r="I151" s="17">
        <f>'Respuestas de formulario 1'!I151*5</f>
        <v>200</v>
      </c>
      <c r="J151" s="17">
        <f>'Respuestas de formulario 1'!J151*5</f>
        <v>1375</v>
      </c>
      <c r="K151" s="17">
        <f>'Respuestas de formulario 1'!K151*5</f>
        <v>75</v>
      </c>
      <c r="L151" s="17">
        <f>'Respuestas de formulario 1'!L151*5</f>
        <v>45</v>
      </c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x14ac:dyDescent="0.2">
      <c r="A152" s="15">
        <v>43231.582838541668</v>
      </c>
      <c r="B152" s="16">
        <v>43215</v>
      </c>
      <c r="C152" s="17" t="s">
        <v>21</v>
      </c>
      <c r="D152" s="17">
        <f>'Respuestas de formulario 1'!D152*5</f>
        <v>20</v>
      </c>
      <c r="E152" s="17">
        <f>'Respuestas de formulario 1'!E152*5</f>
        <v>10</v>
      </c>
      <c r="F152" s="17">
        <f>'Respuestas de formulario 1'!F152*5</f>
        <v>20</v>
      </c>
      <c r="G152" s="17">
        <f>'Respuestas de formulario 1'!G152*5</f>
        <v>155</v>
      </c>
      <c r="H152" s="17">
        <f>'Respuestas de formulario 1'!H152*5</f>
        <v>0</v>
      </c>
      <c r="I152" s="17">
        <f>'Respuestas de formulario 1'!I152*5</f>
        <v>40</v>
      </c>
      <c r="J152" s="17">
        <f>'Respuestas de formulario 1'!J152*5</f>
        <v>0</v>
      </c>
      <c r="K152" s="17">
        <f>'Respuestas de formulario 1'!K152*5</f>
        <v>45</v>
      </c>
      <c r="L152" s="17">
        <f>'Respuestas de formulario 1'!L152*5</f>
        <v>55</v>
      </c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x14ac:dyDescent="0.2">
      <c r="A153" s="20">
        <v>43231.54595561343</v>
      </c>
      <c r="B153" s="21">
        <v>43221</v>
      </c>
      <c r="C153" s="22" t="s">
        <v>17</v>
      </c>
      <c r="D153" s="22">
        <f>'Respuestas de formulario 1'!D153*1</f>
        <v>8</v>
      </c>
      <c r="E153" s="22">
        <f>'Respuestas de formulario 1'!E153*1</f>
        <v>0</v>
      </c>
      <c r="F153" s="22">
        <f>'Respuestas de formulario 1'!F153*1</f>
        <v>1</v>
      </c>
      <c r="G153" s="22">
        <f>'Respuestas de formulario 1'!G153*1</f>
        <v>9</v>
      </c>
      <c r="H153" s="22">
        <f>'Respuestas de formulario 1'!H153*1</f>
        <v>10</v>
      </c>
      <c r="I153" s="22">
        <f>'Respuestas de formulario 1'!I153*1</f>
        <v>0</v>
      </c>
      <c r="J153" s="22">
        <f>'Respuestas de formulario 1'!J153*1</f>
        <v>23</v>
      </c>
      <c r="K153" s="22">
        <f>'Respuestas de formulario 1'!K153*1</f>
        <v>3</v>
      </c>
      <c r="L153" s="22">
        <f>'Respuestas de formulario 1'!L153*1</f>
        <v>3</v>
      </c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2.75" x14ac:dyDescent="0.2">
      <c r="A154" s="20">
        <v>43231.54688587963</v>
      </c>
      <c r="B154" s="21">
        <v>43221</v>
      </c>
      <c r="C154" s="22" t="s">
        <v>30</v>
      </c>
      <c r="D154" s="22">
        <f>'Respuestas de formulario 1'!D154*1</f>
        <v>9</v>
      </c>
      <c r="E154" s="22">
        <f>'Respuestas de formulario 1'!E154*1</f>
        <v>0</v>
      </c>
      <c r="F154" s="22">
        <f>'Respuestas de formulario 1'!F154*1</f>
        <v>0</v>
      </c>
      <c r="G154" s="22">
        <f>'Respuestas de formulario 1'!G154*1</f>
        <v>9</v>
      </c>
      <c r="H154" s="22">
        <f>'Respuestas de formulario 1'!H154*1</f>
        <v>0</v>
      </c>
      <c r="I154" s="22">
        <f>'Respuestas de formulario 1'!I154*1</f>
        <v>8</v>
      </c>
      <c r="J154" s="22">
        <f>'Respuestas de formulario 1'!J154*1</f>
        <v>0</v>
      </c>
      <c r="K154" s="22">
        <f>'Respuestas de formulario 1'!K154*1</f>
        <v>3</v>
      </c>
      <c r="L154" s="22">
        <f>'Respuestas de formulario 1'!L154*1</f>
        <v>0</v>
      </c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2.75" x14ac:dyDescent="0.2">
      <c r="A155" s="20">
        <v>43231.528744120369</v>
      </c>
      <c r="B155" s="21">
        <v>43221</v>
      </c>
      <c r="C155" s="22" t="s">
        <v>12</v>
      </c>
      <c r="D155" s="22">
        <f>'Respuestas de formulario 1'!D155*1</f>
        <v>40</v>
      </c>
      <c r="E155" s="22">
        <f>'Respuestas de formulario 1'!E155*1</f>
        <v>0</v>
      </c>
      <c r="F155" s="22">
        <f>'Respuestas de formulario 1'!F155*1</f>
        <v>3</v>
      </c>
      <c r="G155" s="22">
        <f>'Respuestas de formulario 1'!G155*1</f>
        <v>51</v>
      </c>
      <c r="H155" s="22">
        <f>'Respuestas de formulario 1'!H155*1</f>
        <v>291</v>
      </c>
      <c r="I155" s="22">
        <f>'Respuestas de formulario 1'!I155*1</f>
        <v>142</v>
      </c>
      <c r="J155" s="22">
        <f>'Respuestas de formulario 1'!J155*1</f>
        <v>0</v>
      </c>
      <c r="K155" s="22">
        <f>'Respuestas de formulario 1'!K155*1</f>
        <v>4</v>
      </c>
      <c r="L155" s="22">
        <f>'Respuestas de formulario 1'!L155*1</f>
        <v>4</v>
      </c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2.75" x14ac:dyDescent="0.2">
      <c r="A156" s="20">
        <v>43231.488668159727</v>
      </c>
      <c r="B156" s="21">
        <v>43221</v>
      </c>
      <c r="C156" s="22" t="s">
        <v>14</v>
      </c>
      <c r="D156" s="22">
        <f>'Respuestas de formulario 1'!D156*1</f>
        <v>66</v>
      </c>
      <c r="E156" s="22">
        <f>'Respuestas de formulario 1'!E156*1</f>
        <v>0</v>
      </c>
      <c r="F156" s="22">
        <f>'Respuestas de formulario 1'!F156*1</f>
        <v>0</v>
      </c>
      <c r="G156" s="22">
        <f>'Respuestas de formulario 1'!G156*1</f>
        <v>0</v>
      </c>
      <c r="H156" s="22">
        <f>'Respuestas de formulario 1'!H156*1</f>
        <v>0</v>
      </c>
      <c r="I156" s="22">
        <f>'Respuestas de formulario 1'!I156*1</f>
        <v>0</v>
      </c>
      <c r="J156" s="22">
        <f>'Respuestas de formulario 1'!J156*1</f>
        <v>0</v>
      </c>
      <c r="K156" s="22">
        <f>'Respuestas de formulario 1'!K156*1</f>
        <v>0</v>
      </c>
      <c r="L156" s="22">
        <f>'Respuestas de formulario 1'!L156*1</f>
        <v>0</v>
      </c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2.75" x14ac:dyDescent="0.2">
      <c r="A157" s="20">
        <v>43231.488925335652</v>
      </c>
      <c r="B157" s="21">
        <v>43221</v>
      </c>
      <c r="C157" s="22" t="s">
        <v>15</v>
      </c>
      <c r="D157" s="22">
        <f>'Respuestas de formulario 1'!D157*1</f>
        <v>100</v>
      </c>
      <c r="E157" s="22">
        <f>'Respuestas de formulario 1'!E157*1</f>
        <v>0</v>
      </c>
      <c r="F157" s="22">
        <f>'Respuestas de formulario 1'!F157*1</f>
        <v>0</v>
      </c>
      <c r="G157" s="22">
        <f>'Respuestas de formulario 1'!G157*1</f>
        <v>0</v>
      </c>
      <c r="H157" s="22">
        <f>'Respuestas de formulario 1'!H157*1</f>
        <v>0</v>
      </c>
      <c r="I157" s="22">
        <f>'Respuestas de formulario 1'!I157*1</f>
        <v>0</v>
      </c>
      <c r="J157" s="22">
        <f>'Respuestas de formulario 1'!J157*1</f>
        <v>0</v>
      </c>
      <c r="K157" s="22">
        <f>'Respuestas de formulario 1'!K157*1</f>
        <v>0</v>
      </c>
      <c r="L157" s="22">
        <f>'Respuestas de formulario 1'!L157*1</f>
        <v>0</v>
      </c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2.75" x14ac:dyDescent="0.2">
      <c r="A158" s="20">
        <v>43231.532767627315</v>
      </c>
      <c r="B158" s="21">
        <v>43221</v>
      </c>
      <c r="C158" s="22" t="s">
        <v>15</v>
      </c>
      <c r="D158" s="22">
        <f>'Respuestas de formulario 1'!D158*1</f>
        <v>20</v>
      </c>
      <c r="E158" s="22">
        <f>'Respuestas de formulario 1'!E158*1</f>
        <v>1</v>
      </c>
      <c r="F158" s="22">
        <f>'Respuestas de formulario 1'!F158*1</f>
        <v>3</v>
      </c>
      <c r="G158" s="22">
        <f>'Respuestas de formulario 1'!G158*1</f>
        <v>25</v>
      </c>
      <c r="H158" s="22">
        <f>'Respuestas de formulario 1'!H158*1</f>
        <v>0</v>
      </c>
      <c r="I158" s="22">
        <f>'Respuestas de formulario 1'!I158*1</f>
        <v>0</v>
      </c>
      <c r="J158" s="22">
        <f>'Respuestas de formulario 1'!J158*1</f>
        <v>0</v>
      </c>
      <c r="K158" s="22">
        <f>'Respuestas de formulario 1'!K158*1</f>
        <v>2</v>
      </c>
      <c r="L158" s="22">
        <f>'Respuestas de formulario 1'!L158*1</f>
        <v>0</v>
      </c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2.75" x14ac:dyDescent="0.2">
      <c r="A159" s="20">
        <v>43231.488109710648</v>
      </c>
      <c r="B159" s="21">
        <v>43221</v>
      </c>
      <c r="C159" s="22" t="s">
        <v>16</v>
      </c>
      <c r="D159" s="22">
        <f>'Respuestas de formulario 1'!D159*1</f>
        <v>166</v>
      </c>
      <c r="E159" s="22">
        <f>'Respuestas de formulario 1'!E159*1</f>
        <v>0</v>
      </c>
      <c r="F159" s="22">
        <f>'Respuestas de formulario 1'!F159*1</f>
        <v>0</v>
      </c>
      <c r="G159" s="22">
        <f>'Respuestas de formulario 1'!G159*1</f>
        <v>0</v>
      </c>
      <c r="H159" s="22">
        <f>'Respuestas de formulario 1'!H159*1</f>
        <v>0</v>
      </c>
      <c r="I159" s="22">
        <f>'Respuestas de formulario 1'!I159*1</f>
        <v>0</v>
      </c>
      <c r="J159" s="22">
        <f>'Respuestas de formulario 1'!J159*1</f>
        <v>0</v>
      </c>
      <c r="K159" s="22">
        <f>'Respuestas de formulario 1'!K159*1</f>
        <v>0</v>
      </c>
      <c r="L159" s="22">
        <f>'Respuestas de formulario 1'!L159*1</f>
        <v>0</v>
      </c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2.75" x14ac:dyDescent="0.2">
      <c r="A160" s="20">
        <v>43231.540099097227</v>
      </c>
      <c r="B160" s="21">
        <v>43221</v>
      </c>
      <c r="C160" s="22" t="s">
        <v>16</v>
      </c>
      <c r="D160" s="22">
        <f>'Respuestas de formulario 1'!D160*1</f>
        <v>25</v>
      </c>
      <c r="E160" s="22">
        <f>'Respuestas de formulario 1'!E160*1</f>
        <v>1</v>
      </c>
      <c r="F160" s="22">
        <f>'Respuestas de formulario 1'!F160*1</f>
        <v>1</v>
      </c>
      <c r="G160" s="22">
        <f>'Respuestas de formulario 1'!G160*1</f>
        <v>27</v>
      </c>
      <c r="H160" s="22">
        <f>'Respuestas de formulario 1'!H160*1</f>
        <v>10</v>
      </c>
      <c r="I160" s="22">
        <f>'Respuestas de formulario 1'!I160*1</f>
        <v>9</v>
      </c>
      <c r="J160" s="22">
        <f>'Respuestas de formulario 1'!J160*1</f>
        <v>23</v>
      </c>
      <c r="K160" s="22">
        <f>'Respuestas de formulario 1'!K160*1</f>
        <v>10</v>
      </c>
      <c r="L160" s="22">
        <f>'Respuestas de formulario 1'!L160*1</f>
        <v>3</v>
      </c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2.75" x14ac:dyDescent="0.2">
      <c r="A161" s="20">
        <v>43231.543363888894</v>
      </c>
      <c r="B161" s="21">
        <v>43221</v>
      </c>
      <c r="C161" s="22" t="s">
        <v>21</v>
      </c>
      <c r="D161" s="22">
        <f>'Respuestas de formulario 1'!D161*1</f>
        <v>8</v>
      </c>
      <c r="E161" s="22">
        <f>'Respuestas de formulario 1'!E161*1</f>
        <v>1</v>
      </c>
      <c r="F161" s="22">
        <f>'Respuestas de formulario 1'!F161*1</f>
        <v>0</v>
      </c>
      <c r="G161" s="22">
        <f>'Respuestas de formulario 1'!G161*1</f>
        <v>9</v>
      </c>
      <c r="H161" s="22">
        <f>'Respuestas de formulario 1'!H161*1</f>
        <v>0</v>
      </c>
      <c r="I161" s="22">
        <f>'Respuestas de formulario 1'!I161*1</f>
        <v>1</v>
      </c>
      <c r="J161" s="22">
        <f>'Respuestas de formulario 1'!J161*1</f>
        <v>0</v>
      </c>
      <c r="K161" s="22">
        <f>'Respuestas de formulario 1'!K161*1</f>
        <v>3</v>
      </c>
      <c r="L161" s="22">
        <f>'Respuestas de formulario 1'!L161*1</f>
        <v>0</v>
      </c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2.75" x14ac:dyDescent="0.2">
      <c r="A162" s="20">
        <v>43231.500808645833</v>
      </c>
      <c r="B162" s="21">
        <v>43222</v>
      </c>
      <c r="C162" s="22" t="s">
        <v>17</v>
      </c>
      <c r="D162" s="22">
        <f>'Respuestas de formulario 1'!D162*1</f>
        <v>34</v>
      </c>
      <c r="E162" s="22">
        <f>'Respuestas de formulario 1'!E162*1</f>
        <v>4</v>
      </c>
      <c r="F162" s="22">
        <f>'Respuestas de formulario 1'!F162*1</f>
        <v>0</v>
      </c>
      <c r="G162" s="22">
        <f>'Respuestas de formulario 1'!G162*1</f>
        <v>75</v>
      </c>
      <c r="H162" s="22">
        <f>'Respuestas de formulario 1'!H162*1</f>
        <v>24</v>
      </c>
      <c r="I162" s="22">
        <f>'Respuestas de formulario 1'!I162*1</f>
        <v>16</v>
      </c>
      <c r="J162" s="22">
        <f>'Respuestas de formulario 1'!J162*1</f>
        <v>52</v>
      </c>
      <c r="K162" s="22">
        <f>'Respuestas de formulario 1'!K162*1</f>
        <v>11</v>
      </c>
      <c r="L162" s="22">
        <f>'Respuestas de formulario 1'!L162*1</f>
        <v>61</v>
      </c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2.75" x14ac:dyDescent="0.2">
      <c r="A163" s="20">
        <v>43231.49782232639</v>
      </c>
      <c r="B163" s="21">
        <v>43222</v>
      </c>
      <c r="C163" s="22" t="s">
        <v>14</v>
      </c>
      <c r="D163" s="22">
        <f>'Respuestas de formulario 1'!D163*1</f>
        <v>34</v>
      </c>
      <c r="E163" s="22">
        <f>'Respuestas de formulario 1'!E163*1</f>
        <v>4</v>
      </c>
      <c r="F163" s="22">
        <f>'Respuestas de formulario 1'!F163*1</f>
        <v>1</v>
      </c>
      <c r="G163" s="22">
        <f>'Respuestas de formulario 1'!G163*1</f>
        <v>75</v>
      </c>
      <c r="H163" s="22">
        <f>'Respuestas de formulario 1'!H163*1</f>
        <v>24</v>
      </c>
      <c r="I163" s="22">
        <f>'Respuestas de formulario 1'!I163*1</f>
        <v>16</v>
      </c>
      <c r="J163" s="22">
        <f>'Respuestas de formulario 1'!J163*1</f>
        <v>52</v>
      </c>
      <c r="K163" s="22">
        <f>'Respuestas de formulario 1'!K163*1</f>
        <v>11</v>
      </c>
      <c r="L163" s="22">
        <f>'Respuestas de formulario 1'!L163*1</f>
        <v>0</v>
      </c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2.75" x14ac:dyDescent="0.2">
      <c r="A164" s="20">
        <v>43231.493169583337</v>
      </c>
      <c r="B164" s="21">
        <v>43222</v>
      </c>
      <c r="C164" s="22" t="s">
        <v>16</v>
      </c>
      <c r="D164" s="22">
        <f>'Respuestas de formulario 1'!D164*1</f>
        <v>102</v>
      </c>
      <c r="E164" s="22">
        <f>'Respuestas de formulario 1'!E164*1</f>
        <v>10</v>
      </c>
      <c r="F164" s="22">
        <f>'Respuestas de formulario 1'!F164*1</f>
        <v>3</v>
      </c>
      <c r="G164" s="22">
        <f>'Respuestas de formulario 1'!G164*1</f>
        <v>226</v>
      </c>
      <c r="H164" s="22">
        <f>'Respuestas de formulario 1'!H164*1</f>
        <v>70</v>
      </c>
      <c r="I164" s="22">
        <f>'Respuestas de formulario 1'!I164*1</f>
        <v>48</v>
      </c>
      <c r="J164" s="22">
        <f>'Respuestas de formulario 1'!J164*1</f>
        <v>155</v>
      </c>
      <c r="K164" s="22">
        <f>'Respuestas de formulario 1'!K164*1</f>
        <v>33</v>
      </c>
      <c r="L164" s="22">
        <f>'Respuestas de formulario 1'!L164*1</f>
        <v>61</v>
      </c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2.75" x14ac:dyDescent="0.2">
      <c r="A165" s="20">
        <v>43231.50352322917</v>
      </c>
      <c r="B165" s="21">
        <v>43222</v>
      </c>
      <c r="C165" s="22" t="s">
        <v>21</v>
      </c>
      <c r="D165" s="22">
        <f>'Respuestas de formulario 1'!D165*1</f>
        <v>34</v>
      </c>
      <c r="E165" s="22">
        <f>'Respuestas de formulario 1'!E165*1</f>
        <v>4</v>
      </c>
      <c r="F165" s="22">
        <f>'Respuestas de formulario 1'!F165*1</f>
        <v>0</v>
      </c>
      <c r="G165" s="22">
        <f>'Respuestas de formulario 1'!G165*1</f>
        <v>75</v>
      </c>
      <c r="H165" s="22">
        <f>'Respuestas de formulario 1'!H165*1</f>
        <v>24</v>
      </c>
      <c r="I165" s="22">
        <f>'Respuestas de formulario 1'!I165*1</f>
        <v>16</v>
      </c>
      <c r="J165" s="22">
        <f>'Respuestas de formulario 1'!J165*1</f>
        <v>52</v>
      </c>
      <c r="K165" s="22">
        <f>'Respuestas de formulario 1'!K165*1</f>
        <v>11</v>
      </c>
      <c r="L165" s="22">
        <f>'Respuestas de formulario 1'!L165*1</f>
        <v>20</v>
      </c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2.75" x14ac:dyDescent="0.2">
      <c r="A166" s="20">
        <v>43248.583007094909</v>
      </c>
      <c r="B166" s="21">
        <v>43229</v>
      </c>
      <c r="C166" s="22" t="s">
        <v>30</v>
      </c>
      <c r="D166" s="22">
        <f>'Respuestas de formulario 1'!D166*1</f>
        <v>25</v>
      </c>
      <c r="E166" s="22">
        <f>'Respuestas de formulario 1'!E166*1</f>
        <v>0</v>
      </c>
      <c r="F166" s="22">
        <f>'Respuestas de formulario 1'!F166*1</f>
        <v>0</v>
      </c>
      <c r="G166" s="22">
        <f>'Respuestas de formulario 1'!G166*1</f>
        <v>18</v>
      </c>
      <c r="H166" s="22">
        <f>'Respuestas de formulario 1'!H166*1</f>
        <v>0</v>
      </c>
      <c r="I166" s="22">
        <f>'Respuestas de formulario 1'!I166*1</f>
        <v>0</v>
      </c>
      <c r="J166" s="22">
        <f>'Respuestas de formulario 1'!J166*1</f>
        <v>3</v>
      </c>
      <c r="K166" s="22">
        <f>'Respuestas de formulario 1'!K166*1</f>
        <v>0</v>
      </c>
      <c r="L166" s="22">
        <f>'Respuestas de formulario 1'!L166*1</f>
        <v>0</v>
      </c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2.75" x14ac:dyDescent="0.2">
      <c r="A167" s="20">
        <v>43248.581247696755</v>
      </c>
      <c r="B167" s="21">
        <v>43229</v>
      </c>
      <c r="C167" s="22" t="s">
        <v>12</v>
      </c>
      <c r="D167" s="22">
        <f>'Respuestas de formulario 1'!D167*1</f>
        <v>57</v>
      </c>
      <c r="E167" s="22">
        <f>'Respuestas de formulario 1'!E167*1</f>
        <v>0</v>
      </c>
      <c r="F167" s="22">
        <f>'Respuestas de formulario 1'!F167*1</f>
        <v>2</v>
      </c>
      <c r="G167" s="22">
        <f>'Respuestas de formulario 1'!G167*1</f>
        <v>39</v>
      </c>
      <c r="H167" s="22">
        <f>'Respuestas de formulario 1'!H167*1</f>
        <v>0</v>
      </c>
      <c r="I167" s="22">
        <f>'Respuestas de formulario 1'!I167*1</f>
        <v>0</v>
      </c>
      <c r="J167" s="22">
        <f>'Respuestas de formulario 1'!J167*1</f>
        <v>4</v>
      </c>
      <c r="K167" s="22">
        <f>'Respuestas de formulario 1'!K167*1</f>
        <v>0</v>
      </c>
      <c r="L167" s="22">
        <f>'Respuestas de formulario 1'!L167*1</f>
        <v>0</v>
      </c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2.75" x14ac:dyDescent="0.2">
      <c r="A168" s="20">
        <v>43248.58230440972</v>
      </c>
      <c r="B168" s="21">
        <v>43229</v>
      </c>
      <c r="C168" s="22" t="s">
        <v>15</v>
      </c>
      <c r="D168" s="22">
        <f>'Respuestas de formulario 1'!D168*1</f>
        <v>35</v>
      </c>
      <c r="E168" s="22">
        <f>'Respuestas de formulario 1'!E168*1</f>
        <v>0</v>
      </c>
      <c r="F168" s="22">
        <f>'Respuestas de formulario 1'!F168*1</f>
        <v>0</v>
      </c>
      <c r="G168" s="22">
        <f>'Respuestas de formulario 1'!G168*1</f>
        <v>18</v>
      </c>
      <c r="H168" s="22">
        <f>'Respuestas de formulario 1'!H168*1</f>
        <v>0</v>
      </c>
      <c r="I168" s="22">
        <f>'Respuestas de formulario 1'!I168*1</f>
        <v>0</v>
      </c>
      <c r="J168" s="22">
        <f>'Respuestas de formulario 1'!J168*1</f>
        <v>3</v>
      </c>
      <c r="K168" s="22">
        <f>'Respuestas de formulario 1'!K168*1</f>
        <v>0</v>
      </c>
      <c r="L168" s="22">
        <f>'Respuestas de formulario 1'!L168*1</f>
        <v>31</v>
      </c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2.75" x14ac:dyDescent="0.2">
      <c r="A169" s="20">
        <v>43248.568168692131</v>
      </c>
      <c r="B169" s="21">
        <v>43229</v>
      </c>
      <c r="C169" s="22" t="s">
        <v>16</v>
      </c>
      <c r="D169" s="22">
        <f>'Respuestas de formulario 1'!D169*1</f>
        <v>120</v>
      </c>
      <c r="E169" s="22">
        <f>'Respuestas de formulario 1'!E169*1</f>
        <v>7</v>
      </c>
      <c r="F169" s="22">
        <f>'Respuestas de formulario 1'!F169*1</f>
        <v>11</v>
      </c>
      <c r="G169" s="22">
        <f>'Respuestas de formulario 1'!G169*1</f>
        <v>192</v>
      </c>
      <c r="H169" s="22">
        <f>'Respuestas de formulario 1'!H169*1</f>
        <v>37</v>
      </c>
      <c r="I169" s="22">
        <f>'Respuestas de formulario 1'!I169*1</f>
        <v>49</v>
      </c>
      <c r="J169" s="22">
        <f>'Respuestas de formulario 1'!J169*1</f>
        <v>97</v>
      </c>
      <c r="K169" s="22">
        <f>'Respuestas de formulario 1'!K169*1</f>
        <v>28</v>
      </c>
      <c r="L169" s="22">
        <f>'Respuestas de formulario 1'!L169*1</f>
        <v>32</v>
      </c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2.75" x14ac:dyDescent="0.2">
      <c r="A170" s="20">
        <v>43248.574257002314</v>
      </c>
      <c r="B170" s="21">
        <v>43230</v>
      </c>
      <c r="C170" s="22" t="s">
        <v>17</v>
      </c>
      <c r="D170" s="22">
        <f>'Respuestas de formulario 1'!D170*1</f>
        <v>11</v>
      </c>
      <c r="E170" s="22">
        <f>'Respuestas de formulario 1'!E170*1</f>
        <v>0</v>
      </c>
      <c r="F170" s="22">
        <f>'Respuestas de formulario 1'!F170*1</f>
        <v>0</v>
      </c>
      <c r="G170" s="22">
        <f>'Respuestas de formulario 1'!G170*1</f>
        <v>50</v>
      </c>
      <c r="H170" s="22">
        <f>'Respuestas de formulario 1'!H170*1</f>
        <v>6</v>
      </c>
      <c r="I170" s="22">
        <f>'Respuestas de formulario 1'!I170*1</f>
        <v>4</v>
      </c>
      <c r="J170" s="22">
        <f>'Respuestas de formulario 1'!J170*1</f>
        <v>13</v>
      </c>
      <c r="K170" s="22">
        <f>'Respuestas de formulario 1'!K170*1</f>
        <v>5</v>
      </c>
      <c r="L170" s="22">
        <f>'Respuestas de formulario 1'!L170*1</f>
        <v>45</v>
      </c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2.75" x14ac:dyDescent="0.2">
      <c r="A171" s="20">
        <v>43248.575135462961</v>
      </c>
      <c r="B171" s="21">
        <v>43230</v>
      </c>
      <c r="C171" s="22" t="s">
        <v>21</v>
      </c>
      <c r="D171" s="22">
        <f>'Respuestas de formulario 1'!D171*1</f>
        <v>8</v>
      </c>
      <c r="E171" s="22">
        <f>'Respuestas de formulario 1'!E171*1</f>
        <v>0</v>
      </c>
      <c r="F171" s="22">
        <f>'Respuestas de formulario 1'!F171*1</f>
        <v>0</v>
      </c>
      <c r="G171" s="22">
        <f>'Respuestas de formulario 1'!G171*1</f>
        <v>44</v>
      </c>
      <c r="H171" s="22">
        <f>'Respuestas de formulario 1'!H171*1</f>
        <v>4</v>
      </c>
      <c r="I171" s="22">
        <f>'Respuestas de formulario 1'!I171*1</f>
        <v>4</v>
      </c>
      <c r="J171" s="22">
        <f>'Respuestas de formulario 1'!J171*1</f>
        <v>14</v>
      </c>
      <c r="K171" s="22">
        <f>'Respuestas de formulario 1'!K171*1</f>
        <v>4</v>
      </c>
      <c r="L171" s="22">
        <f>'Respuestas de formulario 1'!L171*1</f>
        <v>45</v>
      </c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2.75" x14ac:dyDescent="0.2">
      <c r="A172" s="20">
        <v>43248.628448391202</v>
      </c>
      <c r="B172" s="21">
        <v>43231</v>
      </c>
      <c r="C172" s="22" t="s">
        <v>17</v>
      </c>
      <c r="D172" s="22">
        <f>'Respuestas de formulario 1'!D172*1</f>
        <v>3</v>
      </c>
      <c r="E172" s="22">
        <f>'Respuestas de formulario 1'!E172*1</f>
        <v>1</v>
      </c>
      <c r="F172" s="22">
        <f>'Respuestas de formulario 1'!F172*1</f>
        <v>0</v>
      </c>
      <c r="G172" s="22">
        <f>'Respuestas de formulario 1'!G172*1</f>
        <v>25</v>
      </c>
      <c r="H172" s="22">
        <f>'Respuestas de formulario 1'!H172*1</f>
        <v>0</v>
      </c>
      <c r="I172" s="22">
        <f>'Respuestas de formulario 1'!I172*1</f>
        <v>9</v>
      </c>
      <c r="J172" s="22">
        <f>'Respuestas de formulario 1'!J172*1</f>
        <v>0</v>
      </c>
      <c r="K172" s="22">
        <f>'Respuestas de formulario 1'!K172*1</f>
        <v>16</v>
      </c>
      <c r="L172" s="22">
        <f>'Respuestas de formulario 1'!L172*1</f>
        <v>0</v>
      </c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2.75" x14ac:dyDescent="0.2">
      <c r="A173" s="20">
        <v>43248.617347962965</v>
      </c>
      <c r="B173" s="21">
        <v>43231</v>
      </c>
      <c r="C173" s="22" t="s">
        <v>12</v>
      </c>
      <c r="D173" s="22">
        <f>'Respuestas de formulario 1'!D173*1</f>
        <v>100</v>
      </c>
      <c r="E173" s="22">
        <f>'Respuestas de formulario 1'!E173*1</f>
        <v>0</v>
      </c>
      <c r="F173" s="22">
        <f>'Respuestas de formulario 1'!F173*1</f>
        <v>0</v>
      </c>
      <c r="G173" s="22">
        <f>'Respuestas de formulario 1'!G173*1</f>
        <v>75</v>
      </c>
      <c r="H173" s="22">
        <f>'Respuestas de formulario 1'!H173*1</f>
        <v>66</v>
      </c>
      <c r="I173" s="22">
        <f>'Respuestas de formulario 1'!I173*1</f>
        <v>27</v>
      </c>
      <c r="J173" s="22">
        <f>'Respuestas de formulario 1'!J173*1</f>
        <v>98</v>
      </c>
      <c r="K173" s="22">
        <f>'Respuestas de formulario 1'!K173*1</f>
        <v>13</v>
      </c>
      <c r="L173" s="22">
        <f>'Respuestas de formulario 1'!L173*1</f>
        <v>27</v>
      </c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2.75" x14ac:dyDescent="0.2">
      <c r="A174" s="20">
        <v>43248.623358101853</v>
      </c>
      <c r="B174" s="21">
        <v>43231</v>
      </c>
      <c r="C174" s="22" t="s">
        <v>13</v>
      </c>
      <c r="D174" s="22">
        <f>'Respuestas de formulario 1'!D174*1</f>
        <v>3</v>
      </c>
      <c r="E174" s="22">
        <f>'Respuestas de formulario 1'!E174*1</f>
        <v>4.7</v>
      </c>
      <c r="F174" s="22">
        <f>'Respuestas de formulario 1'!F174*1</f>
        <v>0</v>
      </c>
      <c r="G174" s="22">
        <f>'Respuestas de formulario 1'!G174*1</f>
        <v>25</v>
      </c>
      <c r="H174" s="22">
        <f>'Respuestas de formulario 1'!H174*1</f>
        <v>17</v>
      </c>
      <c r="I174" s="22">
        <f>'Respuestas de formulario 1'!I174*1</f>
        <v>0</v>
      </c>
      <c r="J174" s="22">
        <f>'Respuestas de formulario 1'!J174*1</f>
        <v>40</v>
      </c>
      <c r="K174" s="22">
        <f>'Respuestas de formulario 1'!K174*1</f>
        <v>10</v>
      </c>
      <c r="L174" s="22">
        <f>'Respuestas de formulario 1'!L174*1</f>
        <v>0</v>
      </c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2.75" x14ac:dyDescent="0.2">
      <c r="A175" s="20">
        <v>43248.627001805551</v>
      </c>
      <c r="B175" s="21">
        <v>43231</v>
      </c>
      <c r="C175" s="22" t="s">
        <v>14</v>
      </c>
      <c r="D175" s="22">
        <f>'Respuestas de formulario 1'!D175*1</f>
        <v>6</v>
      </c>
      <c r="E175" s="22">
        <f>'Respuestas de formulario 1'!E175*1</f>
        <v>3</v>
      </c>
      <c r="F175" s="22">
        <f>'Respuestas de formulario 1'!F175*1</f>
        <v>0</v>
      </c>
      <c r="G175" s="22">
        <f>'Respuestas de formulario 1'!G175*1</f>
        <v>30</v>
      </c>
      <c r="H175" s="22">
        <f>'Respuestas de formulario 1'!H175*1</f>
        <v>0</v>
      </c>
      <c r="I175" s="22">
        <f>'Respuestas de formulario 1'!I175*1</f>
        <v>27</v>
      </c>
      <c r="J175" s="22">
        <f>'Respuestas de formulario 1'!J175*1</f>
        <v>0</v>
      </c>
      <c r="K175" s="22">
        <f>'Respuestas de formulario 1'!K175*1</f>
        <v>16</v>
      </c>
      <c r="L175" s="22">
        <f>'Respuestas de formulario 1'!L175*1</f>
        <v>0</v>
      </c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2.75" x14ac:dyDescent="0.2">
      <c r="A176" s="20">
        <v>43248.619484027775</v>
      </c>
      <c r="B176" s="21">
        <v>43231</v>
      </c>
      <c r="C176" s="22" t="s">
        <v>15</v>
      </c>
      <c r="D176" s="22">
        <f>'Respuestas de formulario 1'!D176*1</f>
        <v>6</v>
      </c>
      <c r="E176" s="22">
        <f>'Respuestas de formulario 1'!E176*1</f>
        <v>2</v>
      </c>
      <c r="F176" s="22">
        <f>'Respuestas de formulario 1'!F176*1</f>
        <v>0</v>
      </c>
      <c r="G176" s="22">
        <f>'Respuestas de formulario 1'!G176*1</f>
        <v>30</v>
      </c>
      <c r="H176" s="22">
        <f>'Respuestas de formulario 1'!H176*1</f>
        <v>0</v>
      </c>
      <c r="I176" s="22">
        <f>'Respuestas de formulario 1'!I176*1</f>
        <v>9</v>
      </c>
      <c r="J176" s="22">
        <f>'Respuestas de formulario 1'!J176*1</f>
        <v>25</v>
      </c>
      <c r="K176" s="22">
        <f>'Respuestas de formulario 1'!K176*1</f>
        <v>10</v>
      </c>
      <c r="L176" s="22">
        <f>'Respuestas de formulario 1'!L176*1</f>
        <v>10</v>
      </c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2.75" x14ac:dyDescent="0.2">
      <c r="A177" s="20">
        <v>43248.625689259265</v>
      </c>
      <c r="B177" s="21">
        <v>43231</v>
      </c>
      <c r="C177" s="22" t="s">
        <v>16</v>
      </c>
      <c r="D177" s="22">
        <f>'Respuestas de formulario 1'!D177*1</f>
        <v>100</v>
      </c>
      <c r="E177" s="22">
        <f>'Respuestas de formulario 1'!E177*1</f>
        <v>5</v>
      </c>
      <c r="F177" s="22">
        <f>'Respuestas de formulario 1'!F177*1</f>
        <v>0</v>
      </c>
      <c r="G177" s="22">
        <f>'Respuestas de formulario 1'!G177*1</f>
        <v>75</v>
      </c>
      <c r="H177" s="22">
        <f>'Respuestas de formulario 1'!H177*1</f>
        <v>66</v>
      </c>
      <c r="I177" s="22">
        <f>'Respuestas de formulario 1'!I177*1</f>
        <v>0</v>
      </c>
      <c r="J177" s="22">
        <f>'Respuestas de formulario 1'!J177*1</f>
        <v>98</v>
      </c>
      <c r="K177" s="22">
        <f>'Respuestas de formulario 1'!K177*1</f>
        <v>32</v>
      </c>
      <c r="L177" s="22">
        <f>'Respuestas de formulario 1'!L177*1</f>
        <v>37</v>
      </c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2.75" x14ac:dyDescent="0.2">
      <c r="A178" s="20">
        <v>43248.630563402781</v>
      </c>
      <c r="B178" s="21">
        <v>43234</v>
      </c>
      <c r="C178" s="22" t="s">
        <v>16</v>
      </c>
      <c r="D178" s="22">
        <f>'Respuestas de formulario 1'!D178*1</f>
        <v>205</v>
      </c>
      <c r="E178" s="22">
        <f>'Respuestas de formulario 1'!E178*1</f>
        <v>25</v>
      </c>
      <c r="F178" s="22">
        <f>'Respuestas de formulario 1'!F178*1</f>
        <v>27</v>
      </c>
      <c r="G178" s="22">
        <f>'Respuestas de formulario 1'!G178*1</f>
        <v>283</v>
      </c>
      <c r="H178" s="22">
        <f>'Respuestas de formulario 1'!H178*1</f>
        <v>136</v>
      </c>
      <c r="I178" s="22">
        <f>'Respuestas de formulario 1'!I178*1</f>
        <v>130</v>
      </c>
      <c r="J178" s="22">
        <f>'Respuestas de formulario 1'!J178*1</f>
        <v>165</v>
      </c>
      <c r="K178" s="22">
        <f>'Respuestas de formulario 1'!K178*1</f>
        <v>61</v>
      </c>
      <c r="L178" s="22">
        <f>'Respuestas de formulario 1'!L178*1</f>
        <v>108</v>
      </c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2.75" x14ac:dyDescent="0.2">
      <c r="A179" s="20">
        <v>43248.606072025461</v>
      </c>
      <c r="B179" s="21">
        <v>43241</v>
      </c>
      <c r="C179" s="22" t="s">
        <v>16</v>
      </c>
      <c r="D179" s="22">
        <f>'Respuestas de formulario 1'!D179*1</f>
        <v>183</v>
      </c>
      <c r="E179" s="22">
        <f>'Respuestas de formulario 1'!E179*1</f>
        <v>10</v>
      </c>
      <c r="F179" s="22">
        <f>'Respuestas de formulario 1'!F179*1</f>
        <v>19</v>
      </c>
      <c r="G179" s="22">
        <f>'Respuestas de formulario 1'!G179*1</f>
        <v>205</v>
      </c>
      <c r="H179" s="22">
        <f>'Respuestas de formulario 1'!H179*1</f>
        <v>93</v>
      </c>
      <c r="I179" s="22">
        <f>'Respuestas de formulario 1'!I179*1</f>
        <v>98</v>
      </c>
      <c r="J179" s="22">
        <f>'Respuestas de formulario 1'!J179*1</f>
        <v>84</v>
      </c>
      <c r="K179" s="22">
        <f>'Respuestas de formulario 1'!K179*1</f>
        <v>56</v>
      </c>
      <c r="L179" s="22">
        <f>'Respuestas de formulario 1'!L179*1</f>
        <v>110</v>
      </c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2.75" x14ac:dyDescent="0.2">
      <c r="A180" s="20">
        <v>43231.581237546299</v>
      </c>
      <c r="B180" s="21">
        <v>43245</v>
      </c>
      <c r="C180" s="22" t="s">
        <v>17</v>
      </c>
      <c r="D180" s="22">
        <f>'Respuestas de formulario 1'!D180*1</f>
        <v>30</v>
      </c>
      <c r="E180" s="22">
        <f>'Respuestas de formulario 1'!E180*1</f>
        <v>3</v>
      </c>
      <c r="F180" s="22">
        <f>'Respuestas de formulario 1'!F180*1</f>
        <v>5</v>
      </c>
      <c r="G180" s="22">
        <f>'Respuestas de formulario 1'!G180*1</f>
        <v>50</v>
      </c>
      <c r="H180" s="22">
        <f>'Respuestas de formulario 1'!H180*1</f>
        <v>8</v>
      </c>
      <c r="I180" s="22">
        <f>'Respuestas de formulario 1'!I180*1</f>
        <v>4</v>
      </c>
      <c r="J180" s="22">
        <f>'Respuestas de formulario 1'!J180*1</f>
        <v>0</v>
      </c>
      <c r="K180" s="22">
        <f>'Respuestas de formulario 1'!K180*1</f>
        <v>10</v>
      </c>
      <c r="L180" s="22">
        <f>'Respuestas de formulario 1'!L180*1</f>
        <v>12</v>
      </c>
      <c r="M180" s="22" t="s">
        <v>40</v>
      </c>
      <c r="N180" s="23">
        <f>SUM(D153:L187)</f>
        <v>8804.5999999999985</v>
      </c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2.75" x14ac:dyDescent="0.2">
      <c r="A181" s="20">
        <v>43266.469889247688</v>
      </c>
      <c r="B181" s="21">
        <v>43245</v>
      </c>
      <c r="C181" s="22" t="s">
        <v>16</v>
      </c>
      <c r="D181" s="22">
        <f>'Respuestas de formulario 1'!D181*1</f>
        <v>116</v>
      </c>
      <c r="E181" s="22">
        <f>'Respuestas de formulario 1'!E181*1</f>
        <v>8</v>
      </c>
      <c r="F181" s="22">
        <f>'Respuestas de formulario 1'!F181*1</f>
        <v>15</v>
      </c>
      <c r="G181" s="22">
        <f>'Respuestas de formulario 1'!G181*1</f>
        <v>127</v>
      </c>
      <c r="H181" s="22">
        <f>'Respuestas de formulario 1'!H181*1</f>
        <v>113</v>
      </c>
      <c r="I181" s="22">
        <f>'Respuestas de formulario 1'!I181*1</f>
        <v>195</v>
      </c>
      <c r="J181" s="22">
        <f>'Respuestas de formulario 1'!J181*1</f>
        <v>0</v>
      </c>
      <c r="K181" s="22">
        <f>'Respuestas de formulario 1'!K181*1</f>
        <v>28</v>
      </c>
      <c r="L181" s="22">
        <f>'Respuestas de formulario 1'!L181*1</f>
        <v>10</v>
      </c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2.75" x14ac:dyDescent="0.2">
      <c r="A182" s="20">
        <v>43266.474292071754</v>
      </c>
      <c r="B182" s="21">
        <v>43250</v>
      </c>
      <c r="C182" s="22" t="s">
        <v>12</v>
      </c>
      <c r="D182" s="22">
        <f>'Respuestas de formulario 1'!D182*1</f>
        <v>32</v>
      </c>
      <c r="E182" s="22">
        <f>'Respuestas de formulario 1'!E182*1</f>
        <v>1.5</v>
      </c>
      <c r="F182" s="22">
        <f>'Respuestas de formulario 1'!F182*1</f>
        <v>2</v>
      </c>
      <c r="G182" s="22">
        <f>'Respuestas de formulario 1'!G182*1</f>
        <v>28</v>
      </c>
      <c r="H182" s="22">
        <f>'Respuestas de formulario 1'!H182*1</f>
        <v>27</v>
      </c>
      <c r="I182" s="22">
        <f>'Respuestas de formulario 1'!I182*1</f>
        <v>25</v>
      </c>
      <c r="J182" s="22">
        <f>'Respuestas de formulario 1'!J182*1</f>
        <v>0</v>
      </c>
      <c r="K182" s="22">
        <f>'Respuestas de formulario 1'!K182*1</f>
        <v>6</v>
      </c>
      <c r="L182" s="22">
        <f>'Respuestas de formulario 1'!L182*1</f>
        <v>26</v>
      </c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2.75" x14ac:dyDescent="0.2">
      <c r="A183" s="20">
        <v>43266.475761967595</v>
      </c>
      <c r="B183" s="21">
        <v>43250</v>
      </c>
      <c r="C183" s="22" t="s">
        <v>15</v>
      </c>
      <c r="D183" s="22">
        <f>'Respuestas de formulario 1'!D183*1</f>
        <v>32</v>
      </c>
      <c r="E183" s="22">
        <f>'Respuestas de formulario 1'!E183*1</f>
        <v>1.4</v>
      </c>
      <c r="F183" s="22">
        <f>'Respuestas de formulario 1'!F183*1</f>
        <v>2</v>
      </c>
      <c r="G183" s="22">
        <f>'Respuestas de formulario 1'!G183*1</f>
        <v>28</v>
      </c>
      <c r="H183" s="22">
        <f>'Respuestas de formulario 1'!H183*1</f>
        <v>27</v>
      </c>
      <c r="I183" s="22">
        <f>'Respuestas de formulario 1'!I183*1</f>
        <v>25</v>
      </c>
      <c r="J183" s="22">
        <f>'Respuestas de formulario 1'!J183*1</f>
        <v>0</v>
      </c>
      <c r="K183" s="22">
        <f>'Respuestas de formulario 1'!K183*1</f>
        <v>6</v>
      </c>
      <c r="L183" s="22">
        <f>'Respuestas de formulario 1'!L183*1</f>
        <v>26</v>
      </c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2.75" x14ac:dyDescent="0.2">
      <c r="A184" s="20">
        <v>43266.476239918979</v>
      </c>
      <c r="B184" s="21">
        <v>43250</v>
      </c>
      <c r="C184" s="22" t="s">
        <v>16</v>
      </c>
      <c r="D184" s="22">
        <f>'Respuestas de formulario 1'!D184*1</f>
        <v>0</v>
      </c>
      <c r="E184" s="22">
        <f>'Respuestas de formulario 1'!E184*1</f>
        <v>0</v>
      </c>
      <c r="F184" s="22">
        <f>'Respuestas de formulario 1'!F184*1</f>
        <v>0</v>
      </c>
      <c r="G184" s="22">
        <f>'Respuestas de formulario 1'!G184*1</f>
        <v>0</v>
      </c>
      <c r="H184" s="22">
        <f>'Respuestas de formulario 1'!H184*1</f>
        <v>0</v>
      </c>
      <c r="I184" s="22">
        <f>'Respuestas de formulario 1'!I184*1</f>
        <v>0</v>
      </c>
      <c r="J184" s="22">
        <f>'Respuestas de formulario 1'!J184*1</f>
        <v>122</v>
      </c>
      <c r="K184" s="22">
        <f>'Respuestas de formulario 1'!K184*1</f>
        <v>0</v>
      </c>
      <c r="L184" s="22">
        <f>'Respuestas de formulario 1'!L184*1</f>
        <v>0</v>
      </c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2.75" x14ac:dyDescent="0.2">
      <c r="A185" s="20">
        <v>43266.476629837962</v>
      </c>
      <c r="B185" s="21">
        <v>43250</v>
      </c>
      <c r="C185" s="22" t="s">
        <v>16</v>
      </c>
      <c r="D185" s="22">
        <f>'Respuestas de formulario 1'!D185*1</f>
        <v>327</v>
      </c>
      <c r="E185" s="22">
        <f>'Respuestas de formulario 1'!E185*1</f>
        <v>0</v>
      </c>
      <c r="F185" s="22">
        <f>'Respuestas de formulario 1'!F185*1</f>
        <v>0</v>
      </c>
      <c r="G185" s="22">
        <f>'Respuestas de formulario 1'!G185*1</f>
        <v>0</v>
      </c>
      <c r="H185" s="22">
        <f>'Respuestas de formulario 1'!H185*1</f>
        <v>0</v>
      </c>
      <c r="I185" s="22">
        <f>'Respuestas de formulario 1'!I185*1</f>
        <v>0</v>
      </c>
      <c r="J185" s="22">
        <f>'Respuestas de formulario 1'!J185*1</f>
        <v>0</v>
      </c>
      <c r="K185" s="22">
        <f>'Respuestas de formulario 1'!K185*1</f>
        <v>0</v>
      </c>
      <c r="L185" s="22">
        <f>'Respuestas de formulario 1'!L185*1</f>
        <v>0</v>
      </c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2.75" x14ac:dyDescent="0.2">
      <c r="A186" s="20">
        <v>43266.479952511574</v>
      </c>
      <c r="B186" s="21">
        <v>43251</v>
      </c>
      <c r="C186" s="22" t="s">
        <v>17</v>
      </c>
      <c r="D186" s="22">
        <f>'Respuestas de formulario 1'!D186*1</f>
        <v>60</v>
      </c>
      <c r="E186" s="22">
        <f>'Respuestas de formulario 1'!E186*1</f>
        <v>7</v>
      </c>
      <c r="F186" s="22">
        <f>'Respuestas de formulario 1'!F186*1</f>
        <v>0</v>
      </c>
      <c r="G186" s="22">
        <f>'Respuestas de formulario 1'!G186*1</f>
        <v>90</v>
      </c>
      <c r="H186" s="22">
        <f>'Respuestas de formulario 1'!H186*1</f>
        <v>11</v>
      </c>
      <c r="I186" s="22">
        <f>'Respuestas de formulario 1'!I186*1</f>
        <v>22</v>
      </c>
      <c r="J186" s="22">
        <f>'Respuestas de formulario 1'!J186*1</f>
        <v>44</v>
      </c>
      <c r="K186" s="22">
        <f>'Respuestas de formulario 1'!K186*1</f>
        <v>26</v>
      </c>
      <c r="L186" s="22">
        <f>'Respuestas de formulario 1'!L186*1</f>
        <v>12</v>
      </c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2.75" x14ac:dyDescent="0.2">
      <c r="A187" s="20">
        <v>43266.481088692133</v>
      </c>
      <c r="B187" s="21">
        <v>43251</v>
      </c>
      <c r="C187" s="22" t="s">
        <v>21</v>
      </c>
      <c r="D187" s="22">
        <f>'Respuestas de formulario 1'!D187*1</f>
        <v>60</v>
      </c>
      <c r="E187" s="22">
        <f>'Respuestas de formulario 1'!E187*1</f>
        <v>6</v>
      </c>
      <c r="F187" s="22">
        <f>'Respuestas de formulario 1'!F187*1</f>
        <v>0</v>
      </c>
      <c r="G187" s="22">
        <f>'Respuestas de formulario 1'!G187*1</f>
        <v>90</v>
      </c>
      <c r="H187" s="22">
        <f>'Respuestas de formulario 1'!H187*1</f>
        <v>11</v>
      </c>
      <c r="I187" s="22">
        <f>'Respuestas de formulario 1'!I187*1</f>
        <v>23</v>
      </c>
      <c r="J187" s="22">
        <f>'Respuestas de formulario 1'!J187*1</f>
        <v>44</v>
      </c>
      <c r="K187" s="22">
        <f>'Respuestas de formulario 1'!K187*1</f>
        <v>26</v>
      </c>
      <c r="L187" s="22">
        <f>'Respuestas de formulario 1'!L187*1</f>
        <v>12</v>
      </c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2.75" x14ac:dyDescent="0.2">
      <c r="A188" s="40">
        <v>43266.482965011572</v>
      </c>
      <c r="B188" s="41">
        <v>43252</v>
      </c>
      <c r="C188" s="42" t="s">
        <v>14</v>
      </c>
      <c r="D188" s="42">
        <f>'Respuestas de formulario 1'!D188*3</f>
        <v>87</v>
      </c>
      <c r="E188" s="42">
        <f>'Respuestas de formulario 1'!E188*3</f>
        <v>12</v>
      </c>
      <c r="F188" s="42">
        <f>'Respuestas de formulario 1'!F188*3</f>
        <v>9</v>
      </c>
      <c r="G188" s="42">
        <f>'Respuestas de formulario 1'!G188*3</f>
        <v>342</v>
      </c>
      <c r="H188" s="42">
        <f>'Respuestas de formulario 1'!H188*3</f>
        <v>54</v>
      </c>
      <c r="I188" s="42">
        <f>'Respuestas de formulario 1'!I188*3</f>
        <v>27</v>
      </c>
      <c r="J188" s="42">
        <f>'Respuestas de formulario 1'!J188*3</f>
        <v>72</v>
      </c>
      <c r="K188" s="42">
        <f>'Respuestas de formulario 1'!K188*3</f>
        <v>30</v>
      </c>
      <c r="L188" s="42">
        <f>'Respuestas de formulario 1'!L188*3</f>
        <v>45</v>
      </c>
      <c r="M188" s="42" t="s">
        <v>41</v>
      </c>
      <c r="N188" s="43">
        <f>SUM(D188:L211)</f>
        <v>8348</v>
      </c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3.5" customHeight="1" x14ac:dyDescent="0.2">
      <c r="A189" s="40">
        <v>43266.484626331017</v>
      </c>
      <c r="B189" s="41">
        <v>43255</v>
      </c>
      <c r="C189" s="42" t="s">
        <v>16</v>
      </c>
      <c r="D189" s="42">
        <f>'Respuestas de formulario 1'!D189*3</f>
        <v>177</v>
      </c>
      <c r="E189" s="42">
        <f>'Respuestas de formulario 1'!E189*3</f>
        <v>15</v>
      </c>
      <c r="F189" s="42">
        <f>'Respuestas de formulario 1'!F189*3</f>
        <v>54</v>
      </c>
      <c r="G189" s="42">
        <f>'Respuestas de formulario 1'!G189*3</f>
        <v>399</v>
      </c>
      <c r="H189" s="42">
        <f>'Respuestas de formulario 1'!H189*3</f>
        <v>255</v>
      </c>
      <c r="I189" s="42">
        <f>'Respuestas de formulario 1'!I189*3</f>
        <v>123</v>
      </c>
      <c r="J189" s="42">
        <f>'Respuestas de formulario 1'!J189*3</f>
        <v>57</v>
      </c>
      <c r="K189" s="42">
        <f>'Respuestas de formulario 1'!K189*3</f>
        <v>54</v>
      </c>
      <c r="L189" s="42">
        <f>'Respuestas de formulario 1'!L189*3</f>
        <v>504</v>
      </c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s="45" customFormat="1" ht="12.75" x14ac:dyDescent="0.2">
      <c r="A190" s="51">
        <v>43285.619869768518</v>
      </c>
      <c r="B190" s="52">
        <v>43277</v>
      </c>
      <c r="C190" s="53" t="s">
        <v>16</v>
      </c>
      <c r="D190" s="53">
        <v>53</v>
      </c>
      <c r="E190" s="53">
        <v>2</v>
      </c>
      <c r="F190" s="53">
        <v>12</v>
      </c>
      <c r="G190" s="53">
        <v>117</v>
      </c>
      <c r="H190" s="53">
        <v>20</v>
      </c>
      <c r="I190" s="53">
        <v>46</v>
      </c>
      <c r="J190" s="53">
        <v>50</v>
      </c>
      <c r="K190" s="53">
        <v>20</v>
      </c>
      <c r="L190" s="53">
        <v>100</v>
      </c>
    </row>
    <row r="191" spans="1:26" s="45" customFormat="1" ht="12.75" x14ac:dyDescent="0.2">
      <c r="A191" s="51">
        <v>43285.645176759259</v>
      </c>
      <c r="B191" s="52">
        <v>43277</v>
      </c>
      <c r="C191" s="53" t="s">
        <v>31</v>
      </c>
      <c r="F191" s="53">
        <v>104</v>
      </c>
    </row>
    <row r="192" spans="1:26" s="45" customFormat="1" ht="12.75" x14ac:dyDescent="0.2">
      <c r="A192" s="51">
        <v>43287.47155545139</v>
      </c>
      <c r="B192" s="52">
        <v>43267</v>
      </c>
      <c r="C192" s="53" t="s">
        <v>32</v>
      </c>
      <c r="D192" s="53">
        <v>70</v>
      </c>
      <c r="E192" s="53">
        <v>8</v>
      </c>
      <c r="F192" s="53">
        <v>1</v>
      </c>
      <c r="G192" s="53">
        <v>29</v>
      </c>
      <c r="H192" s="53">
        <v>54</v>
      </c>
      <c r="J192" s="53">
        <v>42</v>
      </c>
      <c r="K192" s="53">
        <v>2</v>
      </c>
    </row>
    <row r="193" spans="1:12" s="45" customFormat="1" ht="12.75" x14ac:dyDescent="0.2">
      <c r="A193" s="51">
        <v>43287.48946287037</v>
      </c>
      <c r="B193" s="52">
        <v>43273</v>
      </c>
      <c r="C193" s="53" t="s">
        <v>14</v>
      </c>
      <c r="D193" s="53">
        <v>3</v>
      </c>
      <c r="E193" s="53">
        <v>2</v>
      </c>
      <c r="F193" s="53">
        <v>7</v>
      </c>
      <c r="G193" s="53">
        <v>30</v>
      </c>
      <c r="H193" s="53">
        <v>20</v>
      </c>
      <c r="I193" s="53">
        <v>28</v>
      </c>
      <c r="K193" s="53">
        <v>4</v>
      </c>
    </row>
    <row r="194" spans="1:12" s="45" customFormat="1" ht="12.75" x14ac:dyDescent="0.2">
      <c r="A194" s="51">
        <v>43287.500824305556</v>
      </c>
      <c r="B194" s="52">
        <v>43273</v>
      </c>
      <c r="C194" s="53" t="s">
        <v>12</v>
      </c>
      <c r="D194" s="53">
        <v>46</v>
      </c>
      <c r="E194" s="53">
        <v>2</v>
      </c>
      <c r="F194" s="53">
        <v>16</v>
      </c>
      <c r="G194" s="53">
        <v>110</v>
      </c>
      <c r="H194" s="53">
        <v>15</v>
      </c>
      <c r="I194" s="53">
        <v>46</v>
      </c>
      <c r="J194" s="53">
        <v>64</v>
      </c>
      <c r="K194" s="53">
        <v>6</v>
      </c>
      <c r="L194" s="53">
        <v>28</v>
      </c>
    </row>
    <row r="195" spans="1:12" s="45" customFormat="1" ht="12.75" x14ac:dyDescent="0.2">
      <c r="A195" s="51">
        <v>43287.503283587968</v>
      </c>
      <c r="B195" s="52">
        <v>43273</v>
      </c>
      <c r="C195" s="53" t="s">
        <v>30</v>
      </c>
      <c r="D195" s="53">
        <v>45</v>
      </c>
      <c r="G195" s="53">
        <v>100</v>
      </c>
      <c r="H195" s="53">
        <v>15</v>
      </c>
      <c r="I195" s="53">
        <v>98</v>
      </c>
      <c r="K195" s="53">
        <v>30</v>
      </c>
    </row>
    <row r="196" spans="1:12" s="45" customFormat="1" ht="12.75" x14ac:dyDescent="0.2">
      <c r="A196" s="51">
        <v>43287.505112523148</v>
      </c>
      <c r="B196" s="52">
        <v>43273</v>
      </c>
      <c r="C196" s="53" t="s">
        <v>16</v>
      </c>
      <c r="D196" s="53">
        <v>110</v>
      </c>
      <c r="F196" s="53">
        <v>11</v>
      </c>
      <c r="G196" s="53">
        <v>150</v>
      </c>
      <c r="H196" s="53">
        <v>57</v>
      </c>
      <c r="I196" s="53">
        <v>172</v>
      </c>
      <c r="J196" s="53">
        <v>140</v>
      </c>
      <c r="K196" s="53">
        <v>27</v>
      </c>
      <c r="L196" s="53">
        <v>34</v>
      </c>
    </row>
    <row r="197" spans="1:12" s="45" customFormat="1" ht="12.75" x14ac:dyDescent="0.2">
      <c r="A197" s="51">
        <v>43287.507824710643</v>
      </c>
      <c r="B197" s="52">
        <v>43270</v>
      </c>
      <c r="C197" s="53" t="s">
        <v>12</v>
      </c>
      <c r="D197" s="53">
        <v>87</v>
      </c>
      <c r="E197" s="53">
        <v>3</v>
      </c>
      <c r="F197" s="53">
        <v>4</v>
      </c>
      <c r="G197" s="53">
        <v>247</v>
      </c>
      <c r="H197" s="53">
        <v>14</v>
      </c>
      <c r="I197" s="53">
        <v>36</v>
      </c>
      <c r="J197" s="53">
        <v>70</v>
      </c>
      <c r="K197" s="53">
        <v>16</v>
      </c>
      <c r="L197" s="53">
        <v>7</v>
      </c>
    </row>
    <row r="198" spans="1:12" s="45" customFormat="1" ht="12.75" x14ac:dyDescent="0.2">
      <c r="A198" s="51">
        <v>43287.509696828703</v>
      </c>
      <c r="B198" s="52">
        <v>43269</v>
      </c>
      <c r="C198" s="53" t="s">
        <v>30</v>
      </c>
      <c r="D198" s="53">
        <v>2</v>
      </c>
      <c r="E198" s="53">
        <v>2</v>
      </c>
      <c r="G198" s="53">
        <v>4</v>
      </c>
      <c r="H198" s="53">
        <v>23</v>
      </c>
      <c r="I198" s="53">
        <v>25</v>
      </c>
      <c r="K198" s="53">
        <v>4</v>
      </c>
    </row>
    <row r="199" spans="1:12" s="45" customFormat="1" ht="12.75" x14ac:dyDescent="0.2">
      <c r="A199" s="51">
        <v>43287.511223240741</v>
      </c>
      <c r="B199" s="52">
        <v>43269</v>
      </c>
      <c r="C199" s="53" t="s">
        <v>15</v>
      </c>
      <c r="D199" s="53">
        <v>5</v>
      </c>
      <c r="G199" s="53">
        <v>30</v>
      </c>
      <c r="I199" s="53">
        <v>38</v>
      </c>
      <c r="L199" s="53">
        <v>5</v>
      </c>
    </row>
    <row r="200" spans="1:12" s="45" customFormat="1" ht="12.75" x14ac:dyDescent="0.2">
      <c r="A200" s="51">
        <v>43287.512551504631</v>
      </c>
      <c r="B200" s="52">
        <v>43269</v>
      </c>
      <c r="C200" s="53" t="s">
        <v>12</v>
      </c>
      <c r="D200" s="53">
        <v>82</v>
      </c>
      <c r="F200" s="53">
        <v>2</v>
      </c>
      <c r="G200" s="53">
        <v>30</v>
      </c>
      <c r="H200" s="53">
        <v>60</v>
      </c>
      <c r="I200" s="53">
        <v>50</v>
      </c>
      <c r="J200" s="53">
        <v>84</v>
      </c>
      <c r="K200" s="53">
        <v>4</v>
      </c>
      <c r="L200" s="53">
        <v>10</v>
      </c>
    </row>
    <row r="201" spans="1:12" s="45" customFormat="1" ht="12.75" x14ac:dyDescent="0.2">
      <c r="A201" s="51">
        <v>43287.61152972222</v>
      </c>
      <c r="B201" s="52">
        <v>43264</v>
      </c>
      <c r="C201" s="53" t="s">
        <v>16</v>
      </c>
      <c r="D201" s="53">
        <v>123</v>
      </c>
      <c r="E201" s="53">
        <v>3</v>
      </c>
      <c r="F201" s="53">
        <v>11</v>
      </c>
      <c r="G201" s="53">
        <v>101</v>
      </c>
      <c r="H201" s="53">
        <v>30</v>
      </c>
      <c r="I201" s="53">
        <v>56</v>
      </c>
      <c r="J201" s="53">
        <v>142</v>
      </c>
      <c r="K201" s="53">
        <v>21</v>
      </c>
      <c r="L201" s="53">
        <v>23</v>
      </c>
    </row>
    <row r="202" spans="1:12" s="45" customFormat="1" ht="12.75" x14ac:dyDescent="0.2">
      <c r="A202" s="51">
        <v>43287.613474085651</v>
      </c>
      <c r="B202" s="52">
        <v>43264</v>
      </c>
      <c r="C202" s="53" t="s">
        <v>17</v>
      </c>
      <c r="D202" s="53">
        <v>4</v>
      </c>
      <c r="E202" s="53">
        <v>5</v>
      </c>
      <c r="F202" s="53">
        <v>5</v>
      </c>
      <c r="G202" s="53">
        <v>70</v>
      </c>
      <c r="H202" s="53">
        <v>30</v>
      </c>
      <c r="I202" s="53">
        <v>43</v>
      </c>
      <c r="J202" s="53">
        <v>70</v>
      </c>
      <c r="K202" s="53">
        <v>10</v>
      </c>
    </row>
    <row r="203" spans="1:12" s="45" customFormat="1" ht="12.75" x14ac:dyDescent="0.2">
      <c r="A203" s="51">
        <v>43287.616898761575</v>
      </c>
      <c r="B203" s="52">
        <v>43266</v>
      </c>
      <c r="C203" s="53" t="s">
        <v>29</v>
      </c>
      <c r="D203" s="53">
        <v>39</v>
      </c>
      <c r="F203" s="53">
        <v>5</v>
      </c>
      <c r="G203" s="53">
        <v>41</v>
      </c>
      <c r="H203" s="53">
        <v>10</v>
      </c>
      <c r="I203" s="53">
        <v>19</v>
      </c>
      <c r="J203" s="53">
        <v>15</v>
      </c>
      <c r="K203" s="53">
        <v>17</v>
      </c>
    </row>
    <row r="204" spans="1:12" s="45" customFormat="1" ht="12.75" x14ac:dyDescent="0.2">
      <c r="A204" s="51">
        <v>43287.618243819445</v>
      </c>
      <c r="B204" s="52">
        <v>43266</v>
      </c>
      <c r="C204" s="53" t="s">
        <v>21</v>
      </c>
      <c r="D204" s="53">
        <v>30</v>
      </c>
      <c r="E204" s="53">
        <v>2</v>
      </c>
      <c r="F204" s="53">
        <v>2</v>
      </c>
      <c r="G204" s="53">
        <v>30</v>
      </c>
      <c r="H204" s="53">
        <v>5</v>
      </c>
      <c r="I204" s="53">
        <v>5</v>
      </c>
      <c r="J204" s="53">
        <v>56</v>
      </c>
      <c r="K204" s="53">
        <v>5</v>
      </c>
      <c r="L204" s="53">
        <v>61</v>
      </c>
    </row>
    <row r="205" spans="1:12" s="45" customFormat="1" ht="12.75" x14ac:dyDescent="0.2">
      <c r="A205" s="51">
        <v>43287.621024340275</v>
      </c>
      <c r="B205" s="52">
        <v>43262</v>
      </c>
      <c r="C205" s="53" t="s">
        <v>16</v>
      </c>
      <c r="D205" s="53">
        <v>137</v>
      </c>
      <c r="E205" s="53">
        <v>2</v>
      </c>
      <c r="F205" s="53">
        <v>12</v>
      </c>
      <c r="G205" s="53">
        <v>204</v>
      </c>
      <c r="H205" s="53">
        <v>72</v>
      </c>
      <c r="I205" s="53">
        <v>77</v>
      </c>
      <c r="J205" s="53">
        <v>83</v>
      </c>
      <c r="K205" s="53">
        <v>29</v>
      </c>
      <c r="L205" s="53">
        <v>77</v>
      </c>
    </row>
    <row r="206" spans="1:12" s="45" customFormat="1" ht="12.75" x14ac:dyDescent="0.2">
      <c r="A206" s="51">
        <v>43287.621794733801</v>
      </c>
      <c r="B206" s="52">
        <v>43259</v>
      </c>
      <c r="C206" s="53" t="s">
        <v>16</v>
      </c>
      <c r="D206" s="53">
        <v>19</v>
      </c>
      <c r="G206" s="53">
        <v>28</v>
      </c>
      <c r="K206" s="53">
        <v>21</v>
      </c>
    </row>
    <row r="207" spans="1:12" s="45" customFormat="1" ht="12.75" x14ac:dyDescent="0.2">
      <c r="A207" s="51">
        <v>43287.628018240735</v>
      </c>
      <c r="B207" s="52">
        <v>43258</v>
      </c>
      <c r="C207" s="53" t="s">
        <v>13</v>
      </c>
      <c r="D207" s="53">
        <v>7</v>
      </c>
      <c r="E207" s="53">
        <v>6</v>
      </c>
      <c r="F207" s="53">
        <v>30</v>
      </c>
      <c r="G207" s="53">
        <v>31</v>
      </c>
      <c r="H207" s="53">
        <v>27</v>
      </c>
      <c r="I207" s="53">
        <v>17</v>
      </c>
      <c r="J207" s="53">
        <v>30</v>
      </c>
      <c r="K207" s="53">
        <v>11</v>
      </c>
      <c r="L207" s="53">
        <v>38</v>
      </c>
    </row>
    <row r="208" spans="1:12" s="45" customFormat="1" ht="12.75" x14ac:dyDescent="0.2">
      <c r="A208" s="51">
        <v>43287.629291840276</v>
      </c>
      <c r="B208" s="52">
        <v>43258</v>
      </c>
      <c r="C208" s="53" t="s">
        <v>14</v>
      </c>
      <c r="D208" s="53">
        <v>5</v>
      </c>
      <c r="E208" s="53">
        <v>2</v>
      </c>
      <c r="F208" s="53">
        <v>30</v>
      </c>
      <c r="G208" s="53">
        <v>90</v>
      </c>
      <c r="I208" s="53">
        <v>5</v>
      </c>
      <c r="J208" s="53">
        <v>15</v>
      </c>
      <c r="K208" s="53">
        <v>10</v>
      </c>
    </row>
    <row r="209" spans="1:12" s="45" customFormat="1" ht="12.75" x14ac:dyDescent="0.2">
      <c r="A209" s="51">
        <v>43287.631537303241</v>
      </c>
      <c r="B209" s="52">
        <v>43256</v>
      </c>
      <c r="C209" s="53" t="s">
        <v>30</v>
      </c>
      <c r="D209" s="53">
        <v>53</v>
      </c>
      <c r="E209" s="53">
        <v>6</v>
      </c>
      <c r="F209" s="53">
        <v>4</v>
      </c>
      <c r="G209" s="53">
        <v>53</v>
      </c>
      <c r="H209" s="53">
        <v>56</v>
      </c>
      <c r="I209" s="53">
        <v>13</v>
      </c>
      <c r="J209" s="53">
        <v>40</v>
      </c>
      <c r="K209" s="53">
        <v>36</v>
      </c>
    </row>
    <row r="210" spans="1:12" s="45" customFormat="1" ht="12.75" x14ac:dyDescent="0.2">
      <c r="A210" s="51">
        <v>43287.63256893518</v>
      </c>
      <c r="B210" s="52">
        <v>43256</v>
      </c>
      <c r="C210" s="53" t="s">
        <v>15</v>
      </c>
      <c r="D210" s="53">
        <v>20</v>
      </c>
      <c r="E210" s="53">
        <v>3</v>
      </c>
      <c r="F210" s="53">
        <v>20</v>
      </c>
      <c r="G210" s="53">
        <v>56</v>
      </c>
      <c r="I210" s="53">
        <v>29</v>
      </c>
      <c r="K210" s="53">
        <v>7</v>
      </c>
      <c r="L210" s="53">
        <v>32</v>
      </c>
    </row>
    <row r="211" spans="1:12" s="45" customFormat="1" ht="12.75" x14ac:dyDescent="0.2">
      <c r="A211" s="51">
        <v>43287.634027893517</v>
      </c>
      <c r="B211" s="52">
        <v>43256</v>
      </c>
      <c r="C211" s="53" t="s">
        <v>12</v>
      </c>
      <c r="D211" s="53">
        <v>43</v>
      </c>
      <c r="E211" s="53">
        <v>3</v>
      </c>
      <c r="F211" s="53">
        <v>9</v>
      </c>
      <c r="G211" s="53">
        <v>74</v>
      </c>
      <c r="H211" s="53">
        <v>15</v>
      </c>
      <c r="I211" s="53">
        <v>40</v>
      </c>
      <c r="J211" s="53">
        <v>85</v>
      </c>
      <c r="K211" s="53">
        <v>15</v>
      </c>
      <c r="L211" s="53">
        <v>26</v>
      </c>
    </row>
    <row r="212" spans="1:12" ht="15.75" customHeight="1" x14ac:dyDescent="0.2">
      <c r="D212">
        <f t="shared" ref="D212:K212" si="2">SUM(D2:D211)</f>
        <v>9445.25</v>
      </c>
      <c r="E212">
        <f t="shared" si="2"/>
        <v>1674.15</v>
      </c>
      <c r="F212">
        <f t="shared" si="2"/>
        <v>1258.1500000000001</v>
      </c>
      <c r="G212">
        <f t="shared" si="2"/>
        <v>11697.2</v>
      </c>
      <c r="H212">
        <f t="shared" si="2"/>
        <v>4103.1000000000004</v>
      </c>
      <c r="I212">
        <f t="shared" si="2"/>
        <v>2239</v>
      </c>
      <c r="J212">
        <f t="shared" si="2"/>
        <v>10128.349999999999</v>
      </c>
      <c r="K212">
        <f t="shared" si="2"/>
        <v>3266.8</v>
      </c>
      <c r="L212">
        <f>SUM(L2:L211)</f>
        <v>4188.8999999999996</v>
      </c>
    </row>
    <row r="291" spans="1:18" ht="12.75" x14ac:dyDescent="0.2">
      <c r="A291" t="s">
        <v>0</v>
      </c>
      <c r="B291" t="s">
        <v>1</v>
      </c>
      <c r="C291" t="s">
        <v>2</v>
      </c>
      <c r="D291" t="s">
        <v>3</v>
      </c>
      <c r="E291" t="s">
        <v>4</v>
      </c>
      <c r="F291" t="s">
        <v>5</v>
      </c>
      <c r="G291" t="s">
        <v>6</v>
      </c>
      <c r="H291" t="s">
        <v>7</v>
      </c>
      <c r="I291" t="s">
        <v>8</v>
      </c>
      <c r="J291" t="s">
        <v>9</v>
      </c>
      <c r="K291" t="s">
        <v>10</v>
      </c>
      <c r="L291" t="s">
        <v>11</v>
      </c>
    </row>
    <row r="292" spans="1:18" ht="12.75" x14ac:dyDescent="0.2">
      <c r="A292" s="1">
        <v>43108.555697835647</v>
      </c>
      <c r="B292" s="2">
        <v>43102</v>
      </c>
      <c r="C292" s="3" t="s">
        <v>12</v>
      </c>
      <c r="D292" s="3">
        <v>13</v>
      </c>
      <c r="E292" s="3">
        <v>3</v>
      </c>
      <c r="F292" s="3">
        <v>2</v>
      </c>
      <c r="G292" s="3">
        <v>20</v>
      </c>
      <c r="H292" s="4"/>
      <c r="I292" s="4"/>
      <c r="J292" s="3">
        <v>30</v>
      </c>
      <c r="K292" s="3">
        <v>10</v>
      </c>
      <c r="L292" s="4"/>
      <c r="M292" s="4"/>
      <c r="N292" s="4"/>
      <c r="O292" s="4"/>
      <c r="P292" s="4"/>
      <c r="Q292" s="4"/>
      <c r="R292" s="4"/>
    </row>
    <row r="293" spans="1:18" ht="12.75" x14ac:dyDescent="0.2">
      <c r="A293" s="1">
        <v>43108.569680532411</v>
      </c>
      <c r="B293" s="2">
        <v>43102</v>
      </c>
      <c r="C293" s="3" t="s">
        <v>12</v>
      </c>
      <c r="D293" s="4"/>
      <c r="E293" s="3">
        <v>4</v>
      </c>
      <c r="F293" s="3">
        <v>2</v>
      </c>
      <c r="G293" s="3">
        <v>24</v>
      </c>
      <c r="H293" s="4"/>
      <c r="I293" s="4"/>
      <c r="J293" s="3">
        <v>15</v>
      </c>
      <c r="K293" s="3">
        <v>8</v>
      </c>
      <c r="L293" s="3">
        <v>60</v>
      </c>
      <c r="M293" s="4"/>
      <c r="N293" s="4"/>
      <c r="O293" s="4"/>
      <c r="P293" s="4"/>
      <c r="Q293" s="4"/>
      <c r="R293" s="4"/>
    </row>
    <row r="294" spans="1:18" ht="12.75" x14ac:dyDescent="0.2">
      <c r="A294" s="1">
        <v>43108.575700995367</v>
      </c>
      <c r="B294" s="2">
        <v>43102</v>
      </c>
      <c r="C294" s="3" t="s">
        <v>13</v>
      </c>
      <c r="D294" s="3">
        <v>27</v>
      </c>
      <c r="E294" s="3">
        <v>7</v>
      </c>
      <c r="F294" s="3">
        <v>2.5</v>
      </c>
      <c r="G294" s="3">
        <v>20</v>
      </c>
      <c r="H294" s="4"/>
      <c r="I294" s="4"/>
      <c r="J294" s="3">
        <v>24</v>
      </c>
      <c r="K294" s="3">
        <v>30</v>
      </c>
      <c r="L294" s="4"/>
      <c r="M294" s="4"/>
      <c r="N294" s="4"/>
      <c r="O294" s="4"/>
      <c r="P294" s="4"/>
      <c r="Q294" s="4"/>
      <c r="R294" s="4"/>
    </row>
    <row r="295" spans="1:18" ht="12.75" x14ac:dyDescent="0.2">
      <c r="A295" s="1">
        <v>43108.553333425923</v>
      </c>
      <c r="B295" s="2">
        <v>43102</v>
      </c>
      <c r="C295" s="3" t="s">
        <v>14</v>
      </c>
      <c r="D295" s="3">
        <v>18</v>
      </c>
      <c r="E295" s="3">
        <v>3</v>
      </c>
      <c r="F295" s="3">
        <v>4</v>
      </c>
      <c r="G295" s="3">
        <v>21</v>
      </c>
      <c r="H295" s="4"/>
      <c r="I295" s="4"/>
      <c r="J295" s="3">
        <v>45</v>
      </c>
      <c r="K295" s="3">
        <v>8</v>
      </c>
      <c r="L295" s="3">
        <v>40</v>
      </c>
      <c r="M295" s="4"/>
      <c r="N295" s="4"/>
      <c r="O295" s="4"/>
      <c r="P295" s="4"/>
      <c r="Q295" s="4"/>
      <c r="R295" s="4"/>
    </row>
    <row r="296" spans="1:18" ht="12.75" x14ac:dyDescent="0.2">
      <c r="A296" s="1">
        <v>43108.555115590279</v>
      </c>
      <c r="B296" s="2">
        <v>43102</v>
      </c>
      <c r="C296" s="3" t="s">
        <v>15</v>
      </c>
      <c r="D296" s="3">
        <v>24</v>
      </c>
      <c r="E296" s="3">
        <v>2</v>
      </c>
      <c r="F296" s="3">
        <v>2</v>
      </c>
      <c r="G296" s="3">
        <v>23</v>
      </c>
      <c r="H296" s="4"/>
      <c r="I296" s="4"/>
      <c r="J296" s="3">
        <v>15</v>
      </c>
      <c r="K296" s="3">
        <v>9</v>
      </c>
      <c r="L296" s="3">
        <v>32</v>
      </c>
      <c r="M296" s="4"/>
      <c r="N296" s="4"/>
      <c r="O296" s="4"/>
      <c r="P296" s="4"/>
      <c r="Q296" s="4"/>
      <c r="R296" s="4"/>
    </row>
    <row r="297" spans="1:18" ht="12.75" x14ac:dyDescent="0.2">
      <c r="A297" s="1">
        <v>43108.567140196756</v>
      </c>
      <c r="B297" s="2">
        <v>43102</v>
      </c>
      <c r="C297" s="3" t="s">
        <v>15</v>
      </c>
      <c r="D297" s="3">
        <v>12</v>
      </c>
      <c r="E297" s="3">
        <v>2</v>
      </c>
      <c r="F297" s="3">
        <v>2.5</v>
      </c>
      <c r="G297" s="3">
        <v>24</v>
      </c>
      <c r="H297" s="4"/>
      <c r="I297" s="4"/>
      <c r="J297" s="3">
        <v>12</v>
      </c>
      <c r="K297" s="3">
        <v>6</v>
      </c>
      <c r="L297" s="3">
        <v>24</v>
      </c>
      <c r="M297" s="4"/>
      <c r="N297" s="4"/>
      <c r="O297" s="4"/>
      <c r="P297" s="4"/>
      <c r="Q297" s="4"/>
      <c r="R297" s="4"/>
    </row>
    <row r="298" spans="1:18" ht="12.75" x14ac:dyDescent="0.2">
      <c r="A298" s="1">
        <v>43108.552632407409</v>
      </c>
      <c r="B298" s="2">
        <v>43102</v>
      </c>
      <c r="C298" s="3" t="s">
        <v>16</v>
      </c>
      <c r="D298" s="3">
        <v>42</v>
      </c>
      <c r="E298" s="3">
        <v>6</v>
      </c>
      <c r="F298" s="3">
        <v>7</v>
      </c>
      <c r="G298" s="3">
        <v>41</v>
      </c>
      <c r="H298" s="4"/>
      <c r="I298" s="4"/>
      <c r="J298" s="3">
        <v>75</v>
      </c>
      <c r="K298" s="3">
        <v>30</v>
      </c>
      <c r="L298" s="3">
        <v>20</v>
      </c>
      <c r="M298" s="4"/>
      <c r="N298" s="4"/>
      <c r="O298" s="4"/>
      <c r="P298" s="4"/>
      <c r="Q298" s="4"/>
      <c r="R298" s="4"/>
    </row>
    <row r="299" spans="1:18" ht="12.75" x14ac:dyDescent="0.2">
      <c r="A299" s="1">
        <v>43108.578014780098</v>
      </c>
      <c r="B299" s="2">
        <v>43105</v>
      </c>
      <c r="C299" s="3" t="s">
        <v>17</v>
      </c>
      <c r="D299" s="3">
        <v>43</v>
      </c>
      <c r="E299" s="3">
        <v>5</v>
      </c>
      <c r="F299" s="4"/>
      <c r="G299" s="3">
        <v>139</v>
      </c>
      <c r="H299" s="3">
        <v>12</v>
      </c>
      <c r="I299" s="4"/>
      <c r="J299" s="3">
        <v>240</v>
      </c>
      <c r="K299" s="3">
        <v>66</v>
      </c>
      <c r="L299" s="3">
        <v>18</v>
      </c>
      <c r="M299" s="3" t="s">
        <v>18</v>
      </c>
      <c r="N299" s="4">
        <f>SUM(D292:D333)</f>
        <v>886</v>
      </c>
      <c r="O299" s="4"/>
      <c r="P299" s="4"/>
      <c r="Q299" s="4"/>
      <c r="R299" s="4"/>
    </row>
    <row r="300" spans="1:18" ht="12.75" x14ac:dyDescent="0.2">
      <c r="A300" s="1">
        <v>43108.579306157408</v>
      </c>
      <c r="B300" s="2">
        <v>43105</v>
      </c>
      <c r="C300" s="3" t="s">
        <v>14</v>
      </c>
      <c r="D300" s="3">
        <v>18</v>
      </c>
      <c r="E300" s="3">
        <v>3</v>
      </c>
      <c r="F300" s="4"/>
      <c r="G300" s="3">
        <v>82</v>
      </c>
      <c r="H300" s="3">
        <v>10</v>
      </c>
      <c r="I300" s="4"/>
      <c r="J300" s="3">
        <v>150</v>
      </c>
      <c r="K300" s="3">
        <v>90</v>
      </c>
      <c r="L300" s="3">
        <v>10</v>
      </c>
      <c r="M300" s="3" t="s">
        <v>19</v>
      </c>
      <c r="N300" s="4">
        <f>SUM(E292:E333)</f>
        <v>126.5</v>
      </c>
      <c r="O300" s="4"/>
      <c r="P300" s="4"/>
      <c r="Q300" s="4"/>
      <c r="R300" s="4"/>
    </row>
    <row r="301" spans="1:18" ht="12.75" x14ac:dyDescent="0.2">
      <c r="A301" s="1">
        <v>43108.576919097221</v>
      </c>
      <c r="B301" s="2">
        <v>43105</v>
      </c>
      <c r="C301" s="3" t="s">
        <v>16</v>
      </c>
      <c r="D301" s="3">
        <v>54</v>
      </c>
      <c r="E301" s="3">
        <v>7</v>
      </c>
      <c r="F301" s="4"/>
      <c r="G301" s="3">
        <v>150</v>
      </c>
      <c r="H301" s="3">
        <v>16</v>
      </c>
      <c r="I301" s="4"/>
      <c r="J301" s="3">
        <v>302</v>
      </c>
      <c r="K301" s="3">
        <v>90</v>
      </c>
      <c r="L301" s="3">
        <v>13</v>
      </c>
      <c r="M301" s="3" t="s">
        <v>20</v>
      </c>
      <c r="N301" s="4">
        <f>SUM(F292:F333)</f>
        <v>67</v>
      </c>
      <c r="O301" s="4"/>
      <c r="P301" s="4"/>
      <c r="Q301" s="4"/>
      <c r="R301" s="4"/>
    </row>
    <row r="302" spans="1:18" ht="12.75" x14ac:dyDescent="0.2">
      <c r="A302" s="1">
        <v>43108.580203912032</v>
      </c>
      <c r="B302" s="2">
        <v>43105</v>
      </c>
      <c r="C302" s="3" t="s">
        <v>21</v>
      </c>
      <c r="D302" s="3">
        <v>14</v>
      </c>
      <c r="E302" s="3">
        <v>2</v>
      </c>
      <c r="F302" s="4"/>
      <c r="G302" s="3">
        <v>28</v>
      </c>
      <c r="H302" s="3">
        <v>3</v>
      </c>
      <c r="I302" s="4"/>
      <c r="J302" s="3">
        <v>160</v>
      </c>
      <c r="K302" s="3">
        <v>33</v>
      </c>
      <c r="L302" s="3">
        <v>18</v>
      </c>
      <c r="M302" s="3" t="s">
        <v>22</v>
      </c>
      <c r="N302" s="4">
        <f>SUM(G292:G333)</f>
        <v>1495</v>
      </c>
      <c r="O302" s="4"/>
      <c r="P302" s="4"/>
      <c r="Q302" s="4"/>
      <c r="R302" s="4"/>
    </row>
    <row r="303" spans="1:18" ht="12.75" x14ac:dyDescent="0.2">
      <c r="A303" s="1">
        <v>43111.621180393515</v>
      </c>
      <c r="B303" s="2">
        <v>43110</v>
      </c>
      <c r="C303" s="3" t="s">
        <v>17</v>
      </c>
      <c r="D303" s="3">
        <v>24</v>
      </c>
      <c r="E303" s="3">
        <v>2</v>
      </c>
      <c r="F303" s="4"/>
      <c r="G303" s="3">
        <v>30</v>
      </c>
      <c r="H303" s="4"/>
      <c r="I303" s="4"/>
      <c r="J303" s="3">
        <v>18</v>
      </c>
      <c r="K303" s="3">
        <v>11</v>
      </c>
      <c r="L303" s="4"/>
      <c r="M303" s="3" t="s">
        <v>23</v>
      </c>
      <c r="N303" s="4">
        <f>SUM(H292:H333)</f>
        <v>229</v>
      </c>
      <c r="O303" s="4"/>
      <c r="P303" s="4"/>
      <c r="Q303" s="4"/>
      <c r="R303" s="4"/>
    </row>
    <row r="304" spans="1:18" ht="12.75" x14ac:dyDescent="0.2">
      <c r="A304" s="1">
        <v>43111.617166388889</v>
      </c>
      <c r="B304" s="2">
        <v>43110</v>
      </c>
      <c r="C304" s="3" t="s">
        <v>12</v>
      </c>
      <c r="D304" s="3">
        <v>27</v>
      </c>
      <c r="E304" s="3">
        <v>2</v>
      </c>
      <c r="F304" s="3">
        <v>1</v>
      </c>
      <c r="G304" s="3">
        <v>32</v>
      </c>
      <c r="H304" s="4"/>
      <c r="I304" s="4"/>
      <c r="J304" s="3">
        <v>24</v>
      </c>
      <c r="K304" s="3">
        <v>12</v>
      </c>
      <c r="L304" s="3">
        <v>16</v>
      </c>
      <c r="M304" s="3" t="s">
        <v>24</v>
      </c>
      <c r="N304" s="4">
        <f>SUM(I293:I333)</f>
        <v>16</v>
      </c>
      <c r="O304" s="4"/>
      <c r="P304" s="4"/>
      <c r="Q304" s="4"/>
      <c r="R304" s="4"/>
    </row>
    <row r="305" spans="1:18" ht="12.75" x14ac:dyDescent="0.2">
      <c r="A305" s="1">
        <v>43111.620221249999</v>
      </c>
      <c r="B305" s="2">
        <v>43110</v>
      </c>
      <c r="C305" s="3" t="s">
        <v>13</v>
      </c>
      <c r="D305" s="3">
        <v>22</v>
      </c>
      <c r="E305" s="4"/>
      <c r="F305" s="4"/>
      <c r="G305" s="3">
        <v>12</v>
      </c>
      <c r="H305" s="4"/>
      <c r="I305" s="4"/>
      <c r="J305" s="3">
        <v>8</v>
      </c>
      <c r="K305" s="3">
        <v>15</v>
      </c>
      <c r="L305" s="4"/>
      <c r="M305" s="3" t="s">
        <v>25</v>
      </c>
      <c r="N305" s="4">
        <f>SUM(J292:J333)</f>
        <v>2088</v>
      </c>
      <c r="O305" s="4"/>
      <c r="P305" s="4"/>
      <c r="Q305" s="4"/>
      <c r="R305" s="4"/>
    </row>
    <row r="306" spans="1:18" ht="12.75" x14ac:dyDescent="0.2">
      <c r="A306" s="1">
        <v>43111.618714837961</v>
      </c>
      <c r="B306" s="2">
        <v>43110</v>
      </c>
      <c r="C306" s="3" t="s">
        <v>15</v>
      </c>
      <c r="D306" s="3">
        <v>24</v>
      </c>
      <c r="E306" s="3">
        <v>2</v>
      </c>
      <c r="F306" s="4"/>
      <c r="G306" s="3">
        <v>17</v>
      </c>
      <c r="H306" s="4"/>
      <c r="I306" s="4"/>
      <c r="J306" s="3">
        <v>6</v>
      </c>
      <c r="K306" s="3">
        <v>41</v>
      </c>
      <c r="L306" s="3">
        <v>18</v>
      </c>
      <c r="M306" s="3" t="s">
        <v>26</v>
      </c>
      <c r="N306" s="4">
        <f>SUM(K292:K333)</f>
        <v>775</v>
      </c>
      <c r="O306" s="4"/>
      <c r="P306" s="4"/>
      <c r="Q306" s="4"/>
      <c r="R306" s="4"/>
    </row>
    <row r="307" spans="1:18" ht="12.75" x14ac:dyDescent="0.2">
      <c r="A307" s="1">
        <v>43111.615170347221</v>
      </c>
      <c r="B307" s="2">
        <v>43110</v>
      </c>
      <c r="C307" s="3" t="s">
        <v>16</v>
      </c>
      <c r="D307" s="3">
        <v>16</v>
      </c>
      <c r="E307" s="3">
        <v>8</v>
      </c>
      <c r="F307" s="3">
        <v>4</v>
      </c>
      <c r="G307" s="3">
        <v>53</v>
      </c>
      <c r="H307" s="4"/>
      <c r="I307" s="4"/>
      <c r="J307" s="3">
        <v>66</v>
      </c>
      <c r="K307" s="3">
        <v>42</v>
      </c>
      <c r="L307" s="4"/>
      <c r="M307" s="3" t="s">
        <v>27</v>
      </c>
      <c r="N307" s="4">
        <f>SUM(L293:L333)</f>
        <v>621</v>
      </c>
      <c r="O307" s="4"/>
      <c r="P307" s="4"/>
      <c r="Q307" s="4"/>
      <c r="R307" s="4"/>
    </row>
    <row r="308" spans="1:18" ht="12.75" x14ac:dyDescent="0.2">
      <c r="A308" s="1">
        <v>43111.615357349539</v>
      </c>
      <c r="B308" s="2">
        <v>43110</v>
      </c>
      <c r="C308" s="3" t="s">
        <v>16</v>
      </c>
      <c r="D308" s="4"/>
      <c r="E308" s="4"/>
      <c r="F308" s="4"/>
      <c r="G308" s="4"/>
      <c r="H308" s="4"/>
      <c r="I308" s="4"/>
      <c r="J308" s="4"/>
      <c r="K308" s="4"/>
      <c r="L308" s="3">
        <v>129</v>
      </c>
      <c r="M308" s="4"/>
      <c r="N308" s="4">
        <f>SUM(N299:N307)</f>
        <v>6303.5</v>
      </c>
      <c r="O308" s="4"/>
      <c r="P308" s="4"/>
      <c r="Q308" s="4"/>
      <c r="R308" s="4"/>
    </row>
    <row r="309" spans="1:18" ht="12.75" x14ac:dyDescent="0.2">
      <c r="A309" s="1">
        <v>43111.62075018519</v>
      </c>
      <c r="B309" s="2">
        <v>43110</v>
      </c>
      <c r="C309" s="3" t="s">
        <v>21</v>
      </c>
      <c r="D309" s="3">
        <v>23</v>
      </c>
      <c r="E309" s="3">
        <v>0.5</v>
      </c>
      <c r="F309" s="4"/>
      <c r="G309" s="3">
        <v>22</v>
      </c>
      <c r="H309" s="4"/>
      <c r="I309" s="4"/>
      <c r="J309" s="3">
        <v>18</v>
      </c>
      <c r="K309" s="3">
        <v>4</v>
      </c>
      <c r="L309" s="4"/>
      <c r="M309" s="5" t="s">
        <v>28</v>
      </c>
      <c r="N309" s="4">
        <f>SUM(D292:L333)</f>
        <v>6303.5</v>
      </c>
      <c r="O309" s="4"/>
      <c r="P309" s="4"/>
      <c r="Q309" s="4"/>
      <c r="R309" s="4"/>
    </row>
    <row r="310" spans="1:18" ht="12.75" x14ac:dyDescent="0.2">
      <c r="A310" s="1">
        <v>43116.683337245369</v>
      </c>
      <c r="B310" s="2">
        <v>43112</v>
      </c>
      <c r="C310" s="3" t="s">
        <v>17</v>
      </c>
      <c r="D310" s="3">
        <v>19</v>
      </c>
      <c r="E310" s="3">
        <v>3</v>
      </c>
      <c r="F310" s="3">
        <v>1</v>
      </c>
      <c r="G310" s="3">
        <v>31</v>
      </c>
      <c r="H310" s="4"/>
      <c r="I310" s="4"/>
      <c r="J310" s="3">
        <v>36</v>
      </c>
      <c r="K310" s="3">
        <v>12</v>
      </c>
      <c r="L310" s="3">
        <v>40</v>
      </c>
      <c r="M310" s="4"/>
      <c r="N310" s="4"/>
      <c r="O310" s="4"/>
      <c r="P310" s="4"/>
      <c r="Q310" s="4"/>
      <c r="R310" s="4"/>
    </row>
    <row r="311" spans="1:18" ht="12.75" x14ac:dyDescent="0.2">
      <c r="A311" s="1">
        <v>43116.682094884258</v>
      </c>
      <c r="B311" s="2">
        <v>43112</v>
      </c>
      <c r="C311" s="3" t="s">
        <v>12</v>
      </c>
      <c r="D311" s="3">
        <v>12</v>
      </c>
      <c r="E311" s="3">
        <v>3</v>
      </c>
      <c r="F311" s="3">
        <v>3</v>
      </c>
      <c r="G311" s="3">
        <v>38</v>
      </c>
      <c r="H311" s="4"/>
      <c r="I311" s="4"/>
      <c r="J311" s="3">
        <v>48</v>
      </c>
      <c r="K311" s="3">
        <v>15</v>
      </c>
      <c r="L311" s="3">
        <v>23</v>
      </c>
      <c r="M311" s="4"/>
      <c r="N311" s="4"/>
      <c r="O311" s="4"/>
      <c r="P311" s="4"/>
      <c r="Q311" s="4"/>
      <c r="R311" s="4"/>
    </row>
    <row r="312" spans="1:18" ht="12.75" x14ac:dyDescent="0.2">
      <c r="A312" s="1">
        <v>43116.680815983796</v>
      </c>
      <c r="B312" s="2">
        <v>43112</v>
      </c>
      <c r="C312" s="3" t="s">
        <v>14</v>
      </c>
      <c r="D312" s="3">
        <v>30</v>
      </c>
      <c r="E312" s="3">
        <v>3</v>
      </c>
      <c r="F312" s="3">
        <v>2</v>
      </c>
      <c r="G312" s="3">
        <v>24</v>
      </c>
      <c r="H312" s="4"/>
      <c r="I312" s="4"/>
      <c r="J312" s="3">
        <v>28</v>
      </c>
      <c r="K312" s="3">
        <v>12</v>
      </c>
      <c r="L312" s="4"/>
      <c r="M312" s="4"/>
      <c r="N312" s="4"/>
      <c r="O312" s="4"/>
      <c r="P312" s="4"/>
      <c r="Q312" s="4"/>
      <c r="R312" s="4"/>
    </row>
    <row r="313" spans="1:18" ht="12.75" x14ac:dyDescent="0.2">
      <c r="A313" s="1">
        <v>43116.681515798613</v>
      </c>
      <c r="B313" s="2">
        <v>43112</v>
      </c>
      <c r="C313" s="3" t="s">
        <v>15</v>
      </c>
      <c r="D313" s="3">
        <v>21</v>
      </c>
      <c r="E313" s="3">
        <v>2</v>
      </c>
      <c r="F313" s="3">
        <v>1</v>
      </c>
      <c r="G313" s="3">
        <v>27</v>
      </c>
      <c r="H313" s="4"/>
      <c r="I313" s="4"/>
      <c r="J313" s="3">
        <v>32</v>
      </c>
      <c r="K313" s="3">
        <v>9</v>
      </c>
      <c r="L313" s="4"/>
      <c r="M313" s="4"/>
      <c r="N313" s="4"/>
      <c r="O313" s="4"/>
      <c r="P313" s="4"/>
      <c r="Q313" s="4"/>
      <c r="R313" s="4"/>
    </row>
    <row r="314" spans="1:18" ht="12.75" x14ac:dyDescent="0.2">
      <c r="A314" s="1">
        <v>43116.680062222222</v>
      </c>
      <c r="B314" s="2">
        <v>43112</v>
      </c>
      <c r="C314" s="3" t="s">
        <v>16</v>
      </c>
      <c r="D314" s="3">
        <v>10</v>
      </c>
      <c r="E314" s="3">
        <v>4</v>
      </c>
      <c r="F314" s="3">
        <v>6</v>
      </c>
      <c r="G314" s="3">
        <v>30</v>
      </c>
      <c r="H314" s="4"/>
      <c r="I314" s="4"/>
      <c r="J314" s="3">
        <v>62</v>
      </c>
      <c r="K314" s="3">
        <v>12</v>
      </c>
      <c r="L314" s="3">
        <v>26</v>
      </c>
      <c r="M314" s="4"/>
      <c r="N314" s="4"/>
      <c r="O314" s="4"/>
      <c r="P314" s="4"/>
      <c r="Q314" s="4"/>
      <c r="R314" s="4"/>
    </row>
    <row r="315" spans="1:18" ht="12.75" x14ac:dyDescent="0.2">
      <c r="A315" s="1">
        <v>43116.682793692133</v>
      </c>
      <c r="B315" s="2">
        <v>43112</v>
      </c>
      <c r="C315" s="3" t="s">
        <v>21</v>
      </c>
      <c r="D315" s="3">
        <v>17</v>
      </c>
      <c r="E315" s="3">
        <v>2</v>
      </c>
      <c r="F315" s="3">
        <v>1</v>
      </c>
      <c r="G315" s="3">
        <v>34</v>
      </c>
      <c r="H315" s="4"/>
      <c r="I315" s="4"/>
      <c r="J315" s="3">
        <v>31</v>
      </c>
      <c r="K315" s="3">
        <v>6</v>
      </c>
      <c r="L315" s="4"/>
      <c r="M315" s="4"/>
      <c r="N315" s="4"/>
      <c r="O315" s="4"/>
      <c r="P315" s="4"/>
      <c r="Q315" s="4"/>
      <c r="R315" s="4"/>
    </row>
    <row r="316" spans="1:18" ht="12.75" x14ac:dyDescent="0.2">
      <c r="A316" s="1">
        <v>43116.705393414348</v>
      </c>
      <c r="B316" s="2">
        <v>43115</v>
      </c>
      <c r="C316" s="3" t="s">
        <v>12</v>
      </c>
      <c r="D316" s="3">
        <v>10</v>
      </c>
      <c r="E316" s="3">
        <v>11</v>
      </c>
      <c r="F316" s="3">
        <v>3</v>
      </c>
      <c r="G316" s="3">
        <v>54</v>
      </c>
      <c r="H316" s="4"/>
      <c r="I316" s="4"/>
      <c r="J316" s="3">
        <v>45</v>
      </c>
      <c r="K316" s="4"/>
      <c r="L316" s="4"/>
      <c r="M316" s="4"/>
      <c r="N316" s="4"/>
      <c r="O316" s="4"/>
      <c r="P316" s="4"/>
      <c r="Q316" s="4"/>
      <c r="R316" s="4"/>
    </row>
    <row r="317" spans="1:18" ht="12.75" x14ac:dyDescent="0.2">
      <c r="A317" s="1">
        <v>43116.687733275467</v>
      </c>
      <c r="B317" s="2">
        <v>43115</v>
      </c>
      <c r="C317" s="3" t="s">
        <v>14</v>
      </c>
      <c r="D317" s="3">
        <v>19</v>
      </c>
      <c r="E317" s="3">
        <v>2</v>
      </c>
      <c r="F317" s="3">
        <v>2</v>
      </c>
      <c r="G317" s="3">
        <v>27</v>
      </c>
      <c r="H317" s="4"/>
      <c r="I317" s="4"/>
      <c r="J317" s="3">
        <v>37</v>
      </c>
      <c r="K317" s="3">
        <v>91</v>
      </c>
      <c r="L317" s="4"/>
      <c r="M317" s="4"/>
      <c r="N317" s="4"/>
      <c r="O317" s="4"/>
      <c r="P317" s="4"/>
      <c r="Q317" s="4"/>
      <c r="R317" s="4"/>
    </row>
    <row r="318" spans="1:18" ht="12.75" x14ac:dyDescent="0.2">
      <c r="A318" s="1">
        <v>43116.688307997683</v>
      </c>
      <c r="B318" s="2">
        <v>43115</v>
      </c>
      <c r="C318" s="3" t="s">
        <v>15</v>
      </c>
      <c r="D318" s="3">
        <v>18</v>
      </c>
      <c r="E318" s="3">
        <v>2</v>
      </c>
      <c r="F318" s="3">
        <v>3</v>
      </c>
      <c r="G318" s="3">
        <v>9</v>
      </c>
      <c r="H318" s="4"/>
      <c r="I318" s="4"/>
      <c r="J318" s="3">
        <v>42</v>
      </c>
      <c r="K318" s="3">
        <v>16</v>
      </c>
      <c r="L318" s="3">
        <v>41</v>
      </c>
      <c r="M318" s="4"/>
      <c r="N318" s="4"/>
      <c r="O318" s="4"/>
      <c r="P318" s="4"/>
      <c r="Q318" s="4"/>
      <c r="R318" s="4"/>
    </row>
    <row r="319" spans="1:18" ht="12.75" x14ac:dyDescent="0.2">
      <c r="A319" s="1">
        <v>43116.683939548609</v>
      </c>
      <c r="B319" s="2">
        <v>43115</v>
      </c>
      <c r="C319" s="3" t="s">
        <v>16</v>
      </c>
      <c r="D319" s="3">
        <v>34</v>
      </c>
      <c r="E319" s="3">
        <v>9</v>
      </c>
      <c r="F319" s="3">
        <v>6</v>
      </c>
      <c r="G319" s="3">
        <v>37</v>
      </c>
      <c r="H319" s="4"/>
      <c r="I319" s="4"/>
      <c r="J319" s="3">
        <v>189</v>
      </c>
      <c r="K319" s="3">
        <v>25</v>
      </c>
      <c r="L319" s="4"/>
      <c r="M319" s="4"/>
      <c r="N319" s="4"/>
      <c r="O319" s="4"/>
      <c r="P319" s="4"/>
      <c r="Q319" s="4"/>
      <c r="R319" s="4"/>
    </row>
    <row r="320" spans="1:18" ht="12.75" x14ac:dyDescent="0.2">
      <c r="A320" s="1">
        <v>43116.706163587965</v>
      </c>
      <c r="B320" s="2">
        <v>43115</v>
      </c>
      <c r="C320" s="3" t="s">
        <v>21</v>
      </c>
      <c r="D320" s="3">
        <v>20</v>
      </c>
      <c r="E320" s="3">
        <v>3</v>
      </c>
      <c r="F320" s="3">
        <v>2</v>
      </c>
      <c r="G320" s="3">
        <v>40</v>
      </c>
      <c r="H320" s="4"/>
      <c r="I320" s="4"/>
      <c r="J320" s="3">
        <v>40</v>
      </c>
      <c r="K320" s="3">
        <v>12</v>
      </c>
      <c r="L320" s="3">
        <v>53</v>
      </c>
      <c r="M320" s="4"/>
      <c r="N320" s="4"/>
      <c r="O320" s="4"/>
      <c r="P320" s="4"/>
      <c r="Q320" s="4"/>
      <c r="R320" s="4"/>
    </row>
    <row r="321" spans="1:18" ht="12.75" x14ac:dyDescent="0.2">
      <c r="A321" s="1">
        <v>43118.443716585651</v>
      </c>
      <c r="B321" s="2">
        <v>43117</v>
      </c>
      <c r="C321" s="3" t="s">
        <v>17</v>
      </c>
      <c r="D321" s="3">
        <v>23</v>
      </c>
      <c r="E321" s="3">
        <v>0.5</v>
      </c>
      <c r="F321" s="4"/>
      <c r="G321" s="3">
        <v>32</v>
      </c>
      <c r="H321" s="4"/>
      <c r="I321" s="4"/>
      <c r="J321" s="3">
        <v>17</v>
      </c>
      <c r="K321" s="3">
        <v>3</v>
      </c>
      <c r="L321" s="4"/>
      <c r="M321" s="4"/>
      <c r="N321" s="4"/>
      <c r="O321" s="4"/>
      <c r="P321" s="4"/>
      <c r="Q321" s="4"/>
      <c r="R321" s="4"/>
    </row>
    <row r="322" spans="1:18" ht="12.75" x14ac:dyDescent="0.2">
      <c r="A322" s="1">
        <v>43118.441466296295</v>
      </c>
      <c r="B322" s="2">
        <v>43117</v>
      </c>
      <c r="C322" s="3" t="s">
        <v>12</v>
      </c>
      <c r="D322" s="3">
        <v>24</v>
      </c>
      <c r="E322" s="3">
        <v>1</v>
      </c>
      <c r="F322" s="4"/>
      <c r="G322" s="3">
        <v>29</v>
      </c>
      <c r="H322" s="4"/>
      <c r="I322" s="4"/>
      <c r="J322" s="3">
        <v>39</v>
      </c>
      <c r="K322" s="3">
        <v>4</v>
      </c>
      <c r="L322" s="4"/>
      <c r="M322" s="4"/>
      <c r="N322" s="4"/>
      <c r="O322" s="4"/>
      <c r="P322" s="4"/>
      <c r="Q322" s="4"/>
      <c r="R322" s="4"/>
    </row>
    <row r="323" spans="1:18" ht="12.75" x14ac:dyDescent="0.2">
      <c r="A323" s="1">
        <v>43118.44563263889</v>
      </c>
      <c r="B323" s="2">
        <v>43117</v>
      </c>
      <c r="C323" s="3" t="s">
        <v>14</v>
      </c>
      <c r="D323" s="3">
        <v>21</v>
      </c>
      <c r="E323" s="4"/>
      <c r="F323" s="4"/>
      <c r="G323" s="3">
        <v>12</v>
      </c>
      <c r="H323" s="4"/>
      <c r="I323" s="4"/>
      <c r="J323" s="3">
        <v>24</v>
      </c>
      <c r="K323" s="3">
        <v>9</v>
      </c>
      <c r="L323" s="3">
        <v>38</v>
      </c>
      <c r="M323" s="4"/>
      <c r="N323" s="4"/>
      <c r="O323" s="4"/>
      <c r="P323" s="4"/>
      <c r="Q323" s="4"/>
      <c r="R323" s="4"/>
    </row>
    <row r="324" spans="1:18" ht="12.75" x14ac:dyDescent="0.2">
      <c r="A324" s="1">
        <v>43118.44271422454</v>
      </c>
      <c r="B324" s="2">
        <v>43117</v>
      </c>
      <c r="C324" s="3" t="s">
        <v>15</v>
      </c>
      <c r="D324" s="3">
        <v>27</v>
      </c>
      <c r="E324" s="3">
        <v>1</v>
      </c>
      <c r="F324" s="3">
        <v>1</v>
      </c>
      <c r="G324" s="3">
        <v>30</v>
      </c>
      <c r="H324" s="4"/>
      <c r="I324" s="4"/>
      <c r="J324" s="3">
        <v>34</v>
      </c>
      <c r="K324" s="3">
        <v>22</v>
      </c>
      <c r="L324" s="4"/>
      <c r="M324" s="4"/>
      <c r="N324" s="4"/>
      <c r="O324" s="4"/>
      <c r="P324" s="4"/>
      <c r="Q324" s="4"/>
      <c r="R324" s="4"/>
    </row>
    <row r="325" spans="1:18" ht="12.75" x14ac:dyDescent="0.2">
      <c r="A325" s="1">
        <v>43118.440911261576</v>
      </c>
      <c r="B325" s="2">
        <v>43117</v>
      </c>
      <c r="C325" s="3" t="s">
        <v>16</v>
      </c>
      <c r="D325" s="3">
        <v>25</v>
      </c>
      <c r="E325" s="3">
        <v>3</v>
      </c>
      <c r="F325" s="3">
        <v>1</v>
      </c>
      <c r="G325" s="3">
        <v>42</v>
      </c>
      <c r="H325" s="4"/>
      <c r="I325" s="4"/>
      <c r="J325" s="3">
        <v>105</v>
      </c>
      <c r="K325" s="3">
        <v>6</v>
      </c>
      <c r="L325" s="4"/>
      <c r="M325" s="4"/>
      <c r="N325" s="4"/>
      <c r="O325" s="4"/>
      <c r="P325" s="4"/>
      <c r="Q325" s="4"/>
      <c r="R325" s="4"/>
    </row>
    <row r="326" spans="1:18" ht="12.75" x14ac:dyDescent="0.2">
      <c r="A326" s="1">
        <v>43158.663360405088</v>
      </c>
      <c r="B326" s="2">
        <v>43125</v>
      </c>
      <c r="C326" s="3" t="s">
        <v>17</v>
      </c>
      <c r="D326" s="3">
        <v>10</v>
      </c>
      <c r="E326" s="3">
        <v>0.5</v>
      </c>
      <c r="F326" s="3">
        <v>1</v>
      </c>
      <c r="G326" s="3">
        <v>20</v>
      </c>
      <c r="H326" s="4"/>
      <c r="I326" s="4"/>
      <c r="J326" s="3">
        <v>32</v>
      </c>
      <c r="K326" s="3">
        <v>6</v>
      </c>
      <c r="L326" s="4"/>
      <c r="M326" s="4"/>
      <c r="N326" s="4"/>
      <c r="O326" s="4"/>
      <c r="P326" s="4"/>
      <c r="Q326" s="4"/>
      <c r="R326" s="4"/>
    </row>
    <row r="327" spans="1:18" ht="12.75" x14ac:dyDescent="0.2">
      <c r="A327" s="1">
        <v>43158.657533611113</v>
      </c>
      <c r="B327" s="2">
        <v>43125</v>
      </c>
      <c r="C327" s="3" t="s">
        <v>12</v>
      </c>
      <c r="D327" s="3">
        <v>19</v>
      </c>
      <c r="E327" s="3">
        <v>1</v>
      </c>
      <c r="F327" s="4"/>
      <c r="G327" s="3">
        <v>123</v>
      </c>
      <c r="H327" s="3">
        <v>150</v>
      </c>
      <c r="I327" s="4"/>
      <c r="J327" s="4"/>
      <c r="K327" s="4"/>
      <c r="L327" s="4"/>
      <c r="M327" s="4"/>
      <c r="N327" s="4"/>
      <c r="O327" s="4"/>
      <c r="P327" s="4"/>
      <c r="Q327" s="4"/>
      <c r="R327" s="4"/>
    </row>
    <row r="328" spans="1:18" ht="12.75" x14ac:dyDescent="0.2">
      <c r="A328" s="1">
        <v>43158.660725787035</v>
      </c>
      <c r="B328" s="2">
        <v>43125</v>
      </c>
      <c r="C328" s="3" t="s">
        <v>13</v>
      </c>
      <c r="D328" s="3">
        <v>25</v>
      </c>
      <c r="E328" s="3">
        <v>4</v>
      </c>
      <c r="F328" s="4"/>
      <c r="G328" s="3">
        <v>28</v>
      </c>
      <c r="H328" s="4"/>
      <c r="I328" s="4"/>
      <c r="J328" s="3">
        <v>29</v>
      </c>
      <c r="K328" s="3">
        <v>1</v>
      </c>
      <c r="L328" s="3">
        <v>2</v>
      </c>
      <c r="M328" s="4"/>
      <c r="N328" s="4"/>
      <c r="O328" s="4"/>
      <c r="P328" s="4"/>
      <c r="Q328" s="4"/>
      <c r="R328" s="4"/>
    </row>
    <row r="329" spans="1:18" ht="12.75" x14ac:dyDescent="0.2">
      <c r="A329" s="1">
        <v>43158.661233854167</v>
      </c>
      <c r="B329" s="2">
        <v>43125</v>
      </c>
      <c r="C329" s="3" t="s">
        <v>14</v>
      </c>
      <c r="D329" s="3">
        <v>21</v>
      </c>
      <c r="E329" s="3">
        <v>3</v>
      </c>
      <c r="F329" s="4"/>
      <c r="G329" s="3">
        <v>12</v>
      </c>
      <c r="H329" s="3">
        <v>9</v>
      </c>
      <c r="I329" s="4"/>
      <c r="J329" s="4"/>
      <c r="K329" s="4"/>
      <c r="L329" s="4"/>
      <c r="M329" s="4"/>
      <c r="N329" s="4"/>
      <c r="O329" s="4"/>
      <c r="P329" s="4"/>
      <c r="Q329" s="4"/>
      <c r="R329" s="4"/>
    </row>
    <row r="330" spans="1:18" ht="12.75" x14ac:dyDescent="0.2">
      <c r="A330" s="1">
        <v>43158.65929737268</v>
      </c>
      <c r="B330" s="2">
        <v>43125</v>
      </c>
      <c r="C330" s="3" t="s">
        <v>15</v>
      </c>
      <c r="D330" s="3">
        <v>20</v>
      </c>
      <c r="E330" s="4"/>
      <c r="F330" s="3">
        <v>2</v>
      </c>
      <c r="G330" s="3">
        <v>14</v>
      </c>
      <c r="H330" s="4"/>
      <c r="I330" s="4"/>
      <c r="J330" s="3">
        <v>10</v>
      </c>
      <c r="K330" s="4"/>
      <c r="L330" s="4"/>
      <c r="M330" s="4"/>
      <c r="N330" s="4"/>
      <c r="O330" s="4"/>
      <c r="P330" s="4"/>
      <c r="Q330" s="4"/>
      <c r="R330" s="4"/>
    </row>
    <row r="331" spans="1:18" ht="12.75" x14ac:dyDescent="0.2">
      <c r="A331" s="1">
        <v>43158.662261307865</v>
      </c>
      <c r="B331" s="2">
        <v>43125</v>
      </c>
      <c r="C331" s="3" t="s">
        <v>16</v>
      </c>
      <c r="D331" s="3">
        <v>17</v>
      </c>
      <c r="E331" s="3">
        <v>3</v>
      </c>
      <c r="F331" s="4"/>
      <c r="G331" s="3">
        <v>23</v>
      </c>
      <c r="H331" s="4"/>
      <c r="I331" s="3">
        <v>16</v>
      </c>
      <c r="J331" s="4"/>
      <c r="K331" s="3">
        <v>3</v>
      </c>
      <c r="L331" s="4"/>
      <c r="M331" s="4"/>
      <c r="N331" s="4"/>
      <c r="O331" s="4"/>
      <c r="P331" s="4"/>
      <c r="Q331" s="4"/>
      <c r="R331" s="4"/>
    </row>
    <row r="332" spans="1:18" ht="12.75" x14ac:dyDescent="0.2">
      <c r="A332" s="1">
        <v>43136.342262685183</v>
      </c>
      <c r="B332" s="2">
        <v>43129</v>
      </c>
      <c r="C332" s="3" t="s">
        <v>12</v>
      </c>
      <c r="D332" s="3">
        <v>18</v>
      </c>
      <c r="E332" s="3">
        <v>3</v>
      </c>
      <c r="F332" s="3">
        <v>2</v>
      </c>
      <c r="G332" s="3">
        <v>23</v>
      </c>
      <c r="H332" s="3">
        <v>16</v>
      </c>
      <c r="I332" s="4"/>
      <c r="J332" s="4"/>
      <c r="K332" s="3">
        <v>3</v>
      </c>
      <c r="L332" s="4"/>
      <c r="M332" s="4"/>
      <c r="N332" s="4"/>
      <c r="O332" s="4"/>
      <c r="P332" s="4"/>
      <c r="Q332" s="4"/>
      <c r="R332" s="4"/>
    </row>
    <row r="333" spans="1:18" ht="12.75" x14ac:dyDescent="0.2">
      <c r="A333" s="1">
        <v>43136.350111979162</v>
      </c>
      <c r="B333" s="2">
        <v>43129</v>
      </c>
      <c r="C333" s="3" t="s">
        <v>16</v>
      </c>
      <c r="D333" s="3">
        <v>25</v>
      </c>
      <c r="E333" s="3">
        <v>4</v>
      </c>
      <c r="F333" s="3">
        <v>3</v>
      </c>
      <c r="G333" s="3">
        <v>18</v>
      </c>
      <c r="H333" s="3">
        <v>13</v>
      </c>
      <c r="I333" s="4"/>
      <c r="J333" s="4"/>
      <c r="K333" s="3">
        <v>3</v>
      </c>
      <c r="L333" s="4"/>
      <c r="M333" s="4"/>
      <c r="N333" s="4"/>
      <c r="O333" s="4"/>
      <c r="P333" s="4"/>
      <c r="Q333" s="4"/>
      <c r="R333" s="4"/>
    </row>
    <row r="334" spans="1:18" ht="12.75" x14ac:dyDescent="0.2">
      <c r="A334" s="6">
        <v>43158.665533159721</v>
      </c>
      <c r="B334" s="7">
        <v>43133</v>
      </c>
      <c r="C334" s="8" t="s">
        <v>12</v>
      </c>
      <c r="D334" s="8">
        <v>14</v>
      </c>
      <c r="E334" s="8">
        <v>1</v>
      </c>
      <c r="F334" s="8">
        <v>1</v>
      </c>
      <c r="G334" s="8">
        <v>17</v>
      </c>
      <c r="H334" s="9"/>
      <c r="I334" s="9"/>
      <c r="J334" s="8">
        <v>39</v>
      </c>
      <c r="K334" s="8">
        <v>2</v>
      </c>
      <c r="L334" s="8">
        <v>1</v>
      </c>
      <c r="M334" s="9"/>
      <c r="N334" s="9"/>
      <c r="O334" s="9"/>
      <c r="P334" s="9"/>
      <c r="Q334" s="9"/>
      <c r="R334" s="9"/>
    </row>
    <row r="335" spans="1:18" ht="12.75" x14ac:dyDescent="0.2">
      <c r="A335" s="6">
        <v>43158.664573194445</v>
      </c>
      <c r="B335" s="7">
        <v>43133</v>
      </c>
      <c r="C335" s="8" t="s">
        <v>16</v>
      </c>
      <c r="D335" s="8">
        <v>17</v>
      </c>
      <c r="E335" s="8">
        <v>2</v>
      </c>
      <c r="F335" s="8">
        <v>1</v>
      </c>
      <c r="G335" s="8">
        <v>19</v>
      </c>
      <c r="H335" s="9"/>
      <c r="I335" s="9"/>
      <c r="J335" s="8">
        <v>83</v>
      </c>
      <c r="K335" s="8">
        <v>3</v>
      </c>
      <c r="L335" s="8">
        <v>2</v>
      </c>
      <c r="M335" s="9"/>
      <c r="N335" s="9"/>
      <c r="O335" s="9"/>
      <c r="P335" s="9"/>
      <c r="Q335" s="9"/>
      <c r="R335" s="9"/>
    </row>
    <row r="336" spans="1:18" ht="12.75" x14ac:dyDescent="0.2">
      <c r="A336" s="6">
        <v>43172.552312557869</v>
      </c>
      <c r="B336" s="7">
        <v>43139</v>
      </c>
      <c r="C336" s="8" t="s">
        <v>17</v>
      </c>
      <c r="D336" s="8">
        <v>17</v>
      </c>
      <c r="E336" s="8">
        <v>12</v>
      </c>
      <c r="F336" s="8">
        <v>4</v>
      </c>
      <c r="G336" s="9"/>
      <c r="H336" s="8">
        <v>3</v>
      </c>
      <c r="I336" s="8">
        <v>2</v>
      </c>
      <c r="J336" s="8">
        <v>10</v>
      </c>
      <c r="K336" s="8">
        <v>9</v>
      </c>
      <c r="L336" s="8">
        <v>4</v>
      </c>
      <c r="M336" s="9"/>
      <c r="N336" s="9"/>
      <c r="O336" s="9"/>
      <c r="P336" s="9"/>
      <c r="Q336" s="9"/>
      <c r="R336" s="9"/>
    </row>
    <row r="337" spans="1:18" ht="12.75" x14ac:dyDescent="0.2">
      <c r="A337" s="6">
        <v>43172.544782800927</v>
      </c>
      <c r="B337" s="7">
        <v>43139</v>
      </c>
      <c r="C337" s="8" t="s">
        <v>12</v>
      </c>
      <c r="D337" s="8">
        <v>15</v>
      </c>
      <c r="E337" s="8">
        <v>14</v>
      </c>
      <c r="F337" s="8">
        <v>3</v>
      </c>
      <c r="G337" s="9"/>
      <c r="H337" s="8">
        <v>5</v>
      </c>
      <c r="I337" s="9"/>
      <c r="J337" s="8">
        <v>6</v>
      </c>
      <c r="K337" s="8">
        <v>6</v>
      </c>
      <c r="L337" s="8">
        <v>3</v>
      </c>
      <c r="M337" s="9"/>
      <c r="N337" s="9"/>
      <c r="O337" s="9"/>
      <c r="P337" s="9"/>
      <c r="Q337" s="9"/>
      <c r="R337" s="9"/>
    </row>
    <row r="338" spans="1:18" ht="12.75" x14ac:dyDescent="0.2">
      <c r="A338" s="6">
        <v>43172.556985625</v>
      </c>
      <c r="B338" s="7">
        <v>43139</v>
      </c>
      <c r="C338" s="8" t="s">
        <v>13</v>
      </c>
      <c r="D338" s="8">
        <v>7</v>
      </c>
      <c r="E338" s="8">
        <v>9</v>
      </c>
      <c r="F338" s="8">
        <v>1</v>
      </c>
      <c r="G338" s="9"/>
      <c r="H338" s="9"/>
      <c r="I338" s="9"/>
      <c r="J338" s="8">
        <v>6</v>
      </c>
      <c r="K338" s="8">
        <v>4</v>
      </c>
      <c r="L338" s="8">
        <v>2</v>
      </c>
      <c r="M338" s="9"/>
      <c r="N338" s="9"/>
      <c r="O338" s="9"/>
      <c r="P338" s="9"/>
      <c r="Q338" s="9"/>
      <c r="R338" s="9"/>
    </row>
    <row r="339" spans="1:18" ht="12.75" x14ac:dyDescent="0.2">
      <c r="A339" s="6">
        <v>43172.547071840279</v>
      </c>
      <c r="B339" s="7">
        <v>43139</v>
      </c>
      <c r="C339" s="8" t="s">
        <v>14</v>
      </c>
      <c r="D339" s="8">
        <v>13</v>
      </c>
      <c r="E339" s="8">
        <v>10</v>
      </c>
      <c r="F339" s="8">
        <v>1</v>
      </c>
      <c r="G339" s="9"/>
      <c r="H339" s="8">
        <v>3</v>
      </c>
      <c r="I339" s="9"/>
      <c r="J339" s="8">
        <v>5</v>
      </c>
      <c r="K339" s="8">
        <v>7</v>
      </c>
      <c r="L339" s="8">
        <v>5</v>
      </c>
      <c r="M339" s="9"/>
      <c r="N339" s="9"/>
      <c r="O339" s="9"/>
      <c r="P339" s="9"/>
      <c r="Q339" s="9"/>
      <c r="R339" s="9"/>
    </row>
    <row r="340" spans="1:18" ht="12.75" x14ac:dyDescent="0.2">
      <c r="A340" s="6">
        <v>43172.535015729169</v>
      </c>
      <c r="B340" s="7">
        <v>43139</v>
      </c>
      <c r="C340" s="8" t="s">
        <v>15</v>
      </c>
      <c r="D340" s="8">
        <v>20</v>
      </c>
      <c r="E340" s="8">
        <v>16</v>
      </c>
      <c r="F340" s="8">
        <v>4</v>
      </c>
      <c r="G340" s="9"/>
      <c r="H340" s="8">
        <v>3</v>
      </c>
      <c r="I340" s="8">
        <v>2</v>
      </c>
      <c r="J340" s="8">
        <v>7</v>
      </c>
      <c r="K340" s="8">
        <v>10</v>
      </c>
      <c r="L340" s="8">
        <v>6</v>
      </c>
      <c r="M340" s="9"/>
      <c r="N340" s="9"/>
      <c r="O340" s="9"/>
      <c r="P340" s="9"/>
      <c r="Q340" s="9"/>
      <c r="R340" s="9"/>
    </row>
    <row r="341" spans="1:18" ht="12.75" x14ac:dyDescent="0.2">
      <c r="A341" s="10">
        <v>43172.533301215277</v>
      </c>
      <c r="B341" s="11">
        <v>43139</v>
      </c>
      <c r="C341" s="12" t="s">
        <v>16</v>
      </c>
      <c r="D341" s="12">
        <v>16</v>
      </c>
      <c r="E341" s="12">
        <v>11</v>
      </c>
      <c r="F341" s="12">
        <v>2</v>
      </c>
      <c r="G341" s="13"/>
      <c r="H341" s="12">
        <v>4</v>
      </c>
      <c r="I341" s="12">
        <v>1</v>
      </c>
      <c r="J341" s="12">
        <v>10</v>
      </c>
      <c r="K341" s="12">
        <v>8</v>
      </c>
      <c r="L341" s="12">
        <v>3</v>
      </c>
      <c r="M341" s="13"/>
      <c r="N341" s="13"/>
      <c r="O341" s="13"/>
      <c r="P341" s="13"/>
      <c r="Q341" s="13"/>
      <c r="R341" s="13"/>
    </row>
    <row r="342" spans="1:18" ht="12.75" x14ac:dyDescent="0.2">
      <c r="A342" s="6">
        <v>43172.555525891206</v>
      </c>
      <c r="B342" s="7">
        <v>43139</v>
      </c>
      <c r="C342" s="8" t="s">
        <v>21</v>
      </c>
      <c r="D342" s="8">
        <v>12</v>
      </c>
      <c r="E342" s="8">
        <v>10</v>
      </c>
      <c r="F342" s="8">
        <v>4</v>
      </c>
      <c r="G342" s="9"/>
      <c r="H342" s="8">
        <v>1</v>
      </c>
      <c r="I342" s="8">
        <v>1</v>
      </c>
      <c r="J342" s="8">
        <v>6</v>
      </c>
      <c r="K342" s="8">
        <v>6</v>
      </c>
      <c r="L342" s="8">
        <v>10</v>
      </c>
      <c r="M342" s="9"/>
      <c r="N342" s="9"/>
      <c r="O342" s="9"/>
      <c r="P342" s="9"/>
      <c r="Q342" s="9"/>
      <c r="R342" s="9"/>
    </row>
    <row r="343" spans="1:18" ht="12.75" x14ac:dyDescent="0.2">
      <c r="A343" s="6">
        <v>43172.593428229171</v>
      </c>
      <c r="B343" s="7">
        <v>43143</v>
      </c>
      <c r="C343" s="8" t="s">
        <v>15</v>
      </c>
      <c r="D343" s="8">
        <v>7</v>
      </c>
      <c r="E343" s="8">
        <v>1</v>
      </c>
      <c r="F343" s="8">
        <v>2</v>
      </c>
      <c r="G343" s="8">
        <v>11</v>
      </c>
      <c r="H343" s="8">
        <v>3</v>
      </c>
      <c r="I343" s="9"/>
      <c r="J343" s="8">
        <v>16</v>
      </c>
      <c r="K343" s="8">
        <v>1</v>
      </c>
      <c r="L343" s="9"/>
      <c r="M343" s="9"/>
      <c r="N343" s="9"/>
      <c r="O343" s="9"/>
      <c r="P343" s="9"/>
      <c r="Q343" s="9"/>
      <c r="R343" s="9"/>
    </row>
    <row r="344" spans="1:18" ht="12.75" x14ac:dyDescent="0.2">
      <c r="A344" s="6">
        <v>43172.591131898153</v>
      </c>
      <c r="B344" s="7">
        <v>43143</v>
      </c>
      <c r="C344" s="8" t="s">
        <v>16</v>
      </c>
      <c r="D344" s="8">
        <v>32</v>
      </c>
      <c r="E344" s="8">
        <v>3</v>
      </c>
      <c r="F344" s="8">
        <v>7</v>
      </c>
      <c r="G344" s="8">
        <v>29</v>
      </c>
      <c r="H344" s="8">
        <v>10</v>
      </c>
      <c r="I344" s="9"/>
      <c r="J344" s="8">
        <v>120</v>
      </c>
      <c r="K344" s="8">
        <v>3</v>
      </c>
      <c r="L344" s="8">
        <v>6</v>
      </c>
      <c r="M344" s="9"/>
      <c r="N344" s="9"/>
      <c r="O344" s="9"/>
      <c r="P344" s="9"/>
      <c r="Q344" s="9"/>
      <c r="R344" s="9"/>
    </row>
    <row r="345" spans="1:18" ht="12.75" x14ac:dyDescent="0.2">
      <c r="A345" s="6">
        <v>43172.571365775468</v>
      </c>
      <c r="B345" s="7">
        <v>43145</v>
      </c>
      <c r="C345" s="8" t="s">
        <v>14</v>
      </c>
      <c r="D345" s="8">
        <v>13</v>
      </c>
      <c r="E345" s="8">
        <v>2</v>
      </c>
      <c r="F345" s="8">
        <v>1</v>
      </c>
      <c r="G345" s="8">
        <v>19</v>
      </c>
      <c r="H345" s="8">
        <v>5</v>
      </c>
      <c r="I345" s="9"/>
      <c r="J345" s="8">
        <v>16</v>
      </c>
      <c r="K345" s="8">
        <v>1</v>
      </c>
      <c r="L345" s="9"/>
      <c r="M345" s="9"/>
      <c r="N345" s="9"/>
      <c r="O345" s="9"/>
      <c r="P345" s="9"/>
      <c r="Q345" s="9"/>
      <c r="R345" s="9"/>
    </row>
    <row r="346" spans="1:18" ht="12.75" x14ac:dyDescent="0.2">
      <c r="A346" s="6">
        <v>43172.572855324077</v>
      </c>
      <c r="B346" s="7">
        <v>43145</v>
      </c>
      <c r="C346" s="8" t="s">
        <v>15</v>
      </c>
      <c r="D346" s="8">
        <v>23</v>
      </c>
      <c r="E346" s="8">
        <v>3</v>
      </c>
      <c r="F346" s="8">
        <v>2</v>
      </c>
      <c r="G346" s="8">
        <v>25</v>
      </c>
      <c r="H346" s="8">
        <v>1</v>
      </c>
      <c r="I346" s="9"/>
      <c r="J346" s="8">
        <v>5</v>
      </c>
      <c r="K346" s="8">
        <v>3</v>
      </c>
      <c r="L346" s="9"/>
      <c r="M346" s="9"/>
      <c r="N346" s="9"/>
      <c r="O346" s="9"/>
      <c r="P346" s="9"/>
      <c r="Q346" s="9"/>
      <c r="R346" s="9"/>
    </row>
    <row r="347" spans="1:18" ht="12.75" x14ac:dyDescent="0.2">
      <c r="A347" s="6">
        <v>43172.569138171297</v>
      </c>
      <c r="B347" s="7">
        <v>43145</v>
      </c>
      <c r="C347" s="8" t="s">
        <v>16</v>
      </c>
      <c r="D347" s="8">
        <v>16</v>
      </c>
      <c r="E347" s="8">
        <v>3</v>
      </c>
      <c r="F347" s="8">
        <v>6</v>
      </c>
      <c r="G347" s="8">
        <v>21</v>
      </c>
      <c r="H347" s="8">
        <v>35</v>
      </c>
      <c r="I347" s="8">
        <v>5</v>
      </c>
      <c r="J347" s="8">
        <v>80</v>
      </c>
      <c r="K347" s="8">
        <v>5</v>
      </c>
      <c r="L347" s="8">
        <v>4</v>
      </c>
      <c r="M347" s="9"/>
      <c r="N347" s="9"/>
      <c r="O347" s="9"/>
      <c r="P347" s="9"/>
      <c r="Q347" s="9"/>
      <c r="R347" s="9"/>
    </row>
    <row r="348" spans="1:18" ht="12.75" x14ac:dyDescent="0.2">
      <c r="A348" s="6">
        <v>43172.587616944445</v>
      </c>
      <c r="B348" s="7">
        <v>43146</v>
      </c>
      <c r="C348" s="8" t="s">
        <v>17</v>
      </c>
      <c r="D348" s="8">
        <v>8</v>
      </c>
      <c r="E348" s="8">
        <v>3</v>
      </c>
      <c r="F348" s="8">
        <v>2</v>
      </c>
      <c r="G348" s="8">
        <v>17</v>
      </c>
      <c r="H348" s="8">
        <v>11</v>
      </c>
      <c r="I348" s="9"/>
      <c r="J348" s="8">
        <v>32</v>
      </c>
      <c r="K348" s="8">
        <v>2</v>
      </c>
      <c r="L348" s="8">
        <v>3</v>
      </c>
      <c r="M348" s="9"/>
      <c r="N348" s="9"/>
      <c r="O348" s="9"/>
      <c r="P348" s="9"/>
      <c r="Q348" s="9"/>
      <c r="R348" s="9"/>
    </row>
    <row r="349" spans="1:18" ht="12.75" x14ac:dyDescent="0.2">
      <c r="A349" s="6">
        <v>43172.575105497686</v>
      </c>
      <c r="B349" s="7">
        <v>43146</v>
      </c>
      <c r="C349" s="8" t="s">
        <v>12</v>
      </c>
      <c r="D349" s="8">
        <v>44</v>
      </c>
      <c r="E349" s="8">
        <v>3</v>
      </c>
      <c r="F349" s="8">
        <v>8</v>
      </c>
      <c r="G349" s="8">
        <v>34</v>
      </c>
      <c r="H349" s="8">
        <v>3</v>
      </c>
      <c r="I349" s="9"/>
      <c r="J349" s="8">
        <v>19</v>
      </c>
      <c r="K349" s="8">
        <v>4</v>
      </c>
      <c r="L349" s="8">
        <v>6</v>
      </c>
      <c r="M349" s="9"/>
      <c r="N349" s="9"/>
      <c r="O349" s="9"/>
      <c r="P349" s="9"/>
      <c r="Q349" s="9"/>
      <c r="R349" s="9"/>
    </row>
    <row r="350" spans="1:18" ht="12.75" x14ac:dyDescent="0.2">
      <c r="A350" s="6">
        <v>43172.580188553242</v>
      </c>
      <c r="B350" s="7">
        <v>43146</v>
      </c>
      <c r="C350" s="8" t="s">
        <v>13</v>
      </c>
      <c r="D350" s="8">
        <v>4</v>
      </c>
      <c r="E350" s="8">
        <v>1</v>
      </c>
      <c r="F350" s="8">
        <v>1</v>
      </c>
      <c r="G350" s="8">
        <v>8</v>
      </c>
      <c r="H350" s="8">
        <v>2</v>
      </c>
      <c r="I350" s="9"/>
      <c r="J350" s="8">
        <v>4</v>
      </c>
      <c r="K350" s="9"/>
      <c r="L350" s="8">
        <v>1</v>
      </c>
      <c r="M350" s="9"/>
      <c r="N350" s="9"/>
      <c r="O350" s="9"/>
      <c r="P350" s="9"/>
      <c r="Q350" s="9"/>
      <c r="R350" s="9"/>
    </row>
    <row r="351" spans="1:18" ht="12.75" x14ac:dyDescent="0.2">
      <c r="A351" s="6">
        <v>43172.583546932874</v>
      </c>
      <c r="B351" s="7">
        <v>43146</v>
      </c>
      <c r="C351" s="8" t="s">
        <v>29</v>
      </c>
      <c r="D351" s="8">
        <v>14</v>
      </c>
      <c r="E351" s="9"/>
      <c r="F351" s="8">
        <v>2</v>
      </c>
      <c r="G351" s="8">
        <v>3</v>
      </c>
      <c r="H351" s="8">
        <v>8</v>
      </c>
      <c r="I351" s="9"/>
      <c r="J351" s="8">
        <v>4</v>
      </c>
      <c r="K351" s="8">
        <v>1</v>
      </c>
      <c r="L351" s="9"/>
      <c r="M351" s="9"/>
      <c r="N351" s="9"/>
      <c r="O351" s="9"/>
      <c r="P351" s="9"/>
      <c r="Q351" s="9"/>
      <c r="R351" s="9"/>
    </row>
    <row r="352" spans="1:18" ht="12.75" x14ac:dyDescent="0.2">
      <c r="A352" s="6">
        <v>43172.581635381939</v>
      </c>
      <c r="B352" s="7">
        <v>43146</v>
      </c>
      <c r="C352" s="8" t="s">
        <v>16</v>
      </c>
      <c r="D352" s="8">
        <v>16</v>
      </c>
      <c r="E352" s="8">
        <v>1</v>
      </c>
      <c r="F352" s="8">
        <v>1</v>
      </c>
      <c r="G352" s="9"/>
      <c r="H352" s="9"/>
      <c r="I352" s="9"/>
      <c r="J352" s="9"/>
      <c r="K352" s="8">
        <v>1</v>
      </c>
      <c r="L352" s="8">
        <v>2</v>
      </c>
      <c r="M352" s="9"/>
      <c r="N352" s="9"/>
      <c r="O352" s="9"/>
      <c r="P352" s="9"/>
      <c r="Q352" s="9"/>
      <c r="R352" s="9"/>
    </row>
    <row r="353" spans="1:18" ht="12.75" x14ac:dyDescent="0.2">
      <c r="A353" s="6">
        <v>43172.585539988431</v>
      </c>
      <c r="B353" s="7">
        <v>43146</v>
      </c>
      <c r="C353" s="8" t="s">
        <v>21</v>
      </c>
      <c r="D353" s="9"/>
      <c r="E353" s="8">
        <v>1</v>
      </c>
      <c r="F353" s="8">
        <v>1</v>
      </c>
      <c r="G353" s="8">
        <v>6</v>
      </c>
      <c r="H353" s="8">
        <v>2</v>
      </c>
      <c r="I353" s="9"/>
      <c r="J353" s="8">
        <v>6</v>
      </c>
      <c r="K353" s="9"/>
      <c r="L353" s="9"/>
      <c r="M353" s="9"/>
      <c r="N353" s="9"/>
      <c r="O353" s="9"/>
      <c r="P353" s="9"/>
      <c r="Q353" s="9"/>
      <c r="R353" s="9"/>
    </row>
    <row r="354" spans="1:18" ht="12.75" x14ac:dyDescent="0.2">
      <c r="A354" s="6">
        <v>43172.609282511577</v>
      </c>
      <c r="B354" s="7">
        <v>43150</v>
      </c>
      <c r="C354" s="8" t="s">
        <v>17</v>
      </c>
      <c r="D354" s="8">
        <v>9</v>
      </c>
      <c r="E354" s="8">
        <v>1</v>
      </c>
      <c r="F354" s="8">
        <v>4</v>
      </c>
      <c r="G354" s="8">
        <v>12</v>
      </c>
      <c r="H354" s="8">
        <v>4</v>
      </c>
      <c r="I354" s="9"/>
      <c r="J354" s="8">
        <v>19</v>
      </c>
      <c r="K354" s="8">
        <v>2</v>
      </c>
      <c r="L354" s="9"/>
      <c r="M354" s="9"/>
      <c r="N354" s="9"/>
      <c r="O354" s="9"/>
      <c r="P354" s="9"/>
      <c r="Q354" s="9"/>
      <c r="R354" s="9"/>
    </row>
    <row r="355" spans="1:18" ht="12.75" x14ac:dyDescent="0.2">
      <c r="A355" s="6">
        <v>43172.614891944446</v>
      </c>
      <c r="B355" s="7">
        <v>43150</v>
      </c>
      <c r="C355" s="8" t="s">
        <v>30</v>
      </c>
      <c r="D355" s="8">
        <v>6</v>
      </c>
      <c r="E355" s="8">
        <v>1</v>
      </c>
      <c r="F355" s="8">
        <v>1</v>
      </c>
      <c r="G355" s="8">
        <v>8</v>
      </c>
      <c r="H355" s="8">
        <v>6</v>
      </c>
      <c r="I355" s="9"/>
      <c r="J355" s="8">
        <v>46</v>
      </c>
      <c r="K355" s="8">
        <v>1</v>
      </c>
      <c r="L355" s="9"/>
      <c r="M355" s="9"/>
      <c r="N355" s="9"/>
      <c r="O355" s="9"/>
      <c r="P355" s="9"/>
      <c r="Q355" s="9"/>
      <c r="R355" s="9"/>
    </row>
    <row r="356" spans="1:18" ht="12.75" x14ac:dyDescent="0.2">
      <c r="A356" s="6">
        <v>43172.597921712964</v>
      </c>
      <c r="B356" s="7">
        <v>43150</v>
      </c>
      <c r="C356" s="8" t="s">
        <v>13</v>
      </c>
      <c r="D356" s="8">
        <v>4</v>
      </c>
      <c r="E356" s="8">
        <v>1</v>
      </c>
      <c r="F356" s="8">
        <v>1</v>
      </c>
      <c r="G356" s="8">
        <v>6</v>
      </c>
      <c r="H356" s="9"/>
      <c r="I356" s="9"/>
      <c r="J356" s="8">
        <v>3</v>
      </c>
      <c r="K356" s="8">
        <v>1</v>
      </c>
      <c r="L356" s="8">
        <v>1</v>
      </c>
      <c r="M356" s="9"/>
      <c r="N356" s="9"/>
      <c r="O356" s="9"/>
      <c r="P356" s="9"/>
      <c r="Q356" s="9"/>
      <c r="R356" s="9"/>
    </row>
    <row r="357" spans="1:18" ht="12.75" x14ac:dyDescent="0.2">
      <c r="A357" s="6">
        <v>43172.613114826388</v>
      </c>
      <c r="B357" s="7">
        <v>43150</v>
      </c>
      <c r="C357" s="8" t="s">
        <v>14</v>
      </c>
      <c r="D357" s="8">
        <v>8</v>
      </c>
      <c r="E357" s="8">
        <v>1</v>
      </c>
      <c r="F357" s="8">
        <v>1</v>
      </c>
      <c r="G357" s="8">
        <v>7</v>
      </c>
      <c r="H357" s="8">
        <v>4</v>
      </c>
      <c r="I357" s="9"/>
      <c r="J357" s="8">
        <v>8</v>
      </c>
      <c r="K357" s="8">
        <v>1</v>
      </c>
      <c r="L357" s="8">
        <v>1</v>
      </c>
      <c r="M357" s="9"/>
      <c r="N357" s="9"/>
      <c r="O357" s="9"/>
      <c r="P357" s="9"/>
      <c r="Q357" s="9"/>
      <c r="R357" s="9"/>
    </row>
    <row r="358" spans="1:18" ht="12.75" x14ac:dyDescent="0.2">
      <c r="A358" s="6">
        <v>43172.59605364583</v>
      </c>
      <c r="B358" s="7">
        <v>43150</v>
      </c>
      <c r="C358" s="8" t="s">
        <v>15</v>
      </c>
      <c r="D358" s="8">
        <v>12</v>
      </c>
      <c r="E358" s="8">
        <v>2</v>
      </c>
      <c r="F358" s="8">
        <v>2</v>
      </c>
      <c r="G358" s="8">
        <v>14</v>
      </c>
      <c r="H358" s="8">
        <v>3</v>
      </c>
      <c r="I358" s="9"/>
      <c r="J358" s="8">
        <v>9</v>
      </c>
      <c r="K358" s="8">
        <v>1</v>
      </c>
      <c r="L358" s="8">
        <v>1</v>
      </c>
      <c r="M358" s="9"/>
      <c r="N358" s="9"/>
      <c r="O358" s="9"/>
      <c r="P358" s="9"/>
      <c r="Q358" s="9"/>
      <c r="R358" s="9"/>
    </row>
    <row r="359" spans="1:18" ht="12.75" x14ac:dyDescent="0.2">
      <c r="A359" s="6">
        <v>43172.602357465279</v>
      </c>
      <c r="B359" s="7">
        <v>43150</v>
      </c>
      <c r="C359" s="8" t="s">
        <v>16</v>
      </c>
      <c r="D359" s="8">
        <v>54</v>
      </c>
      <c r="E359" s="8">
        <v>4</v>
      </c>
      <c r="F359" s="8">
        <v>4</v>
      </c>
      <c r="G359" s="8">
        <v>82</v>
      </c>
      <c r="H359" s="8">
        <v>14</v>
      </c>
      <c r="I359" s="9"/>
      <c r="J359" s="8">
        <v>82</v>
      </c>
      <c r="K359" s="8">
        <v>2</v>
      </c>
      <c r="L359" s="8">
        <v>8</v>
      </c>
      <c r="M359" s="9"/>
      <c r="N359" s="9"/>
      <c r="O359" s="9"/>
      <c r="P359" s="9"/>
      <c r="Q359" s="9"/>
      <c r="R359" s="9"/>
    </row>
    <row r="360" spans="1:18" ht="12.75" x14ac:dyDescent="0.2">
      <c r="A360" s="6">
        <v>43172.611098530091</v>
      </c>
      <c r="B360" s="7">
        <v>43150</v>
      </c>
      <c r="C360" s="8" t="s">
        <v>21</v>
      </c>
      <c r="D360" s="8">
        <v>7</v>
      </c>
      <c r="E360" s="8">
        <v>1</v>
      </c>
      <c r="F360" s="8">
        <v>1</v>
      </c>
      <c r="G360" s="8">
        <v>5</v>
      </c>
      <c r="H360" s="8">
        <v>1</v>
      </c>
      <c r="I360" s="9"/>
      <c r="J360" s="8">
        <v>3</v>
      </c>
      <c r="K360" s="8">
        <v>1</v>
      </c>
      <c r="L360" s="9"/>
      <c r="M360" s="9"/>
      <c r="N360" s="9"/>
      <c r="O360" s="9"/>
      <c r="P360" s="9"/>
      <c r="Q360" s="9"/>
      <c r="R360" s="9"/>
    </row>
    <row r="361" spans="1:18" ht="12.75" x14ac:dyDescent="0.2">
      <c r="A361" s="6">
        <v>43172.621975856484</v>
      </c>
      <c r="B361" s="7">
        <v>43152</v>
      </c>
      <c r="C361" s="8" t="s">
        <v>12</v>
      </c>
      <c r="D361" s="8">
        <v>17</v>
      </c>
      <c r="E361" s="8">
        <v>1</v>
      </c>
      <c r="F361" s="8">
        <v>1</v>
      </c>
      <c r="G361" s="8">
        <v>6</v>
      </c>
      <c r="H361" s="9"/>
      <c r="I361" s="9"/>
      <c r="J361" s="8">
        <v>3</v>
      </c>
      <c r="K361" s="8">
        <v>1</v>
      </c>
      <c r="L361" s="8">
        <v>1</v>
      </c>
      <c r="M361" s="9"/>
      <c r="N361" s="9"/>
      <c r="O361" s="9"/>
      <c r="P361" s="9"/>
      <c r="Q361" s="9"/>
      <c r="R361" s="9"/>
    </row>
    <row r="362" spans="1:18" ht="12.75" x14ac:dyDescent="0.2">
      <c r="A362" s="6">
        <v>43172.618738993056</v>
      </c>
      <c r="B362" s="7">
        <v>43152</v>
      </c>
      <c r="C362" s="8" t="s">
        <v>14</v>
      </c>
      <c r="D362" s="8">
        <v>5</v>
      </c>
      <c r="E362" s="8">
        <v>1</v>
      </c>
      <c r="F362" s="9"/>
      <c r="G362" s="8">
        <v>17</v>
      </c>
      <c r="H362" s="8">
        <v>1</v>
      </c>
      <c r="I362" s="9"/>
      <c r="J362" s="8">
        <v>1</v>
      </c>
      <c r="K362" s="9"/>
      <c r="L362" s="9"/>
      <c r="M362" s="9"/>
      <c r="N362" s="9"/>
      <c r="O362" s="9"/>
      <c r="P362" s="9"/>
      <c r="Q362" s="9"/>
      <c r="R362" s="9"/>
    </row>
    <row r="363" spans="1:18" ht="12.75" x14ac:dyDescent="0.2">
      <c r="A363" s="6">
        <v>43172.62061056713</v>
      </c>
      <c r="B363" s="7">
        <v>43152</v>
      </c>
      <c r="C363" s="8" t="s">
        <v>15</v>
      </c>
      <c r="D363" s="8">
        <v>13</v>
      </c>
      <c r="E363" s="8">
        <v>1</v>
      </c>
      <c r="F363" s="8">
        <v>1</v>
      </c>
      <c r="G363" s="8">
        <v>8</v>
      </c>
      <c r="H363" s="9"/>
      <c r="I363" s="9"/>
      <c r="J363" s="8">
        <v>2</v>
      </c>
      <c r="K363" s="8">
        <v>1</v>
      </c>
      <c r="L363" s="9"/>
      <c r="M363" s="9"/>
      <c r="N363" s="9"/>
      <c r="O363" s="9"/>
      <c r="P363" s="9"/>
      <c r="Q363" s="9"/>
      <c r="R363" s="9"/>
    </row>
    <row r="364" spans="1:18" ht="12.75" x14ac:dyDescent="0.2">
      <c r="A364" s="6">
        <v>43172.617586238426</v>
      </c>
      <c r="B364" s="7">
        <v>43152</v>
      </c>
      <c r="C364" s="8" t="s">
        <v>16</v>
      </c>
      <c r="D364" s="8">
        <v>16</v>
      </c>
      <c r="E364" s="8">
        <v>2</v>
      </c>
      <c r="F364" s="8">
        <v>4</v>
      </c>
      <c r="G364" s="8">
        <v>14</v>
      </c>
      <c r="H364" s="8">
        <v>11</v>
      </c>
      <c r="I364" s="9"/>
      <c r="J364" s="8">
        <v>42</v>
      </c>
      <c r="K364" s="8">
        <v>3</v>
      </c>
      <c r="L364" s="8">
        <v>3</v>
      </c>
      <c r="M364" s="9"/>
      <c r="N364" s="9"/>
      <c r="O364" s="9"/>
      <c r="P364" s="9"/>
      <c r="Q364" s="9"/>
      <c r="R364" s="9"/>
    </row>
    <row r="365" spans="1:18" ht="12.75" x14ac:dyDescent="0.2">
      <c r="A365" s="6">
        <v>43172.62959109954</v>
      </c>
      <c r="B365" s="7">
        <v>43154</v>
      </c>
      <c r="C365" s="8" t="s">
        <v>17</v>
      </c>
      <c r="D365" s="8">
        <v>9</v>
      </c>
      <c r="E365" s="8">
        <v>1</v>
      </c>
      <c r="F365" s="8">
        <v>2</v>
      </c>
      <c r="G365" s="8">
        <v>10</v>
      </c>
      <c r="H365" s="8">
        <v>2</v>
      </c>
      <c r="I365" s="9"/>
      <c r="J365" s="8">
        <v>10</v>
      </c>
      <c r="K365" s="8">
        <v>1</v>
      </c>
      <c r="L365" s="9"/>
      <c r="M365" s="9"/>
      <c r="N365" s="9"/>
      <c r="O365" s="9"/>
      <c r="P365" s="9"/>
      <c r="Q365" s="9"/>
      <c r="R365" s="9"/>
    </row>
    <row r="366" spans="1:18" ht="12.75" x14ac:dyDescent="0.2">
      <c r="A366" s="6">
        <v>43172.6279683912</v>
      </c>
      <c r="B366" s="7">
        <v>43154</v>
      </c>
      <c r="C366" s="8" t="s">
        <v>30</v>
      </c>
      <c r="D366" s="8">
        <v>3</v>
      </c>
      <c r="E366" s="9"/>
      <c r="F366" s="8">
        <v>1</v>
      </c>
      <c r="G366" s="8">
        <v>6</v>
      </c>
      <c r="H366" s="9"/>
      <c r="I366" s="9"/>
      <c r="J366" s="8">
        <v>4</v>
      </c>
      <c r="K366" s="8">
        <v>1</v>
      </c>
      <c r="L366" s="9"/>
      <c r="M366" s="9"/>
      <c r="N366" s="9"/>
      <c r="O366" s="9"/>
      <c r="P366" s="9"/>
      <c r="Q366" s="9"/>
      <c r="R366" s="9"/>
    </row>
    <row r="367" spans="1:18" ht="12.75" x14ac:dyDescent="0.2">
      <c r="A367" s="6">
        <v>43172.625796655091</v>
      </c>
      <c r="B367" s="7">
        <v>43154</v>
      </c>
      <c r="C367" s="8" t="s">
        <v>12</v>
      </c>
      <c r="D367" s="8">
        <v>6</v>
      </c>
      <c r="E367" s="8">
        <v>1</v>
      </c>
      <c r="F367" s="8">
        <v>2</v>
      </c>
      <c r="G367" s="8">
        <v>12</v>
      </c>
      <c r="H367" s="9"/>
      <c r="I367" s="9"/>
      <c r="J367" s="8">
        <v>14</v>
      </c>
      <c r="K367" s="8">
        <v>1</v>
      </c>
      <c r="L367" s="9"/>
      <c r="M367" s="9"/>
      <c r="N367" s="9"/>
      <c r="O367" s="9"/>
      <c r="P367" s="9"/>
      <c r="Q367" s="9"/>
      <c r="R367" s="9"/>
    </row>
    <row r="368" spans="1:18" ht="12.75" x14ac:dyDescent="0.2">
      <c r="A368" s="6">
        <v>43172.624221585647</v>
      </c>
      <c r="B368" s="7">
        <v>43154</v>
      </c>
      <c r="C368" s="8" t="s">
        <v>14</v>
      </c>
      <c r="D368" s="8">
        <v>4</v>
      </c>
      <c r="E368" s="8">
        <v>1</v>
      </c>
      <c r="F368" s="8">
        <v>1</v>
      </c>
      <c r="G368" s="8">
        <v>9</v>
      </c>
      <c r="H368" s="9"/>
      <c r="I368" s="9"/>
      <c r="J368" s="9"/>
      <c r="K368" s="8">
        <v>1</v>
      </c>
      <c r="L368" s="9"/>
      <c r="M368" s="9"/>
      <c r="N368" s="9"/>
      <c r="O368" s="9"/>
      <c r="P368" s="9"/>
      <c r="Q368" s="9"/>
      <c r="R368" s="9"/>
    </row>
    <row r="369" spans="1:18" ht="12.75" x14ac:dyDescent="0.2">
      <c r="A369" s="6">
        <v>43172.626770011571</v>
      </c>
      <c r="B369" s="7">
        <v>43154</v>
      </c>
      <c r="C369" s="8" t="s">
        <v>15</v>
      </c>
      <c r="D369" s="8">
        <v>7</v>
      </c>
      <c r="E369" s="9"/>
      <c r="F369" s="8">
        <v>2</v>
      </c>
      <c r="G369" s="8">
        <v>5</v>
      </c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ht="12.75" x14ac:dyDescent="0.2">
      <c r="A370" s="6">
        <v>43172.623223599541</v>
      </c>
      <c r="B370" s="7">
        <v>43154</v>
      </c>
      <c r="C370" s="8" t="s">
        <v>16</v>
      </c>
      <c r="D370" s="8">
        <v>12</v>
      </c>
      <c r="E370" s="8">
        <v>2</v>
      </c>
      <c r="F370" s="8">
        <v>4</v>
      </c>
      <c r="G370" s="8">
        <v>16</v>
      </c>
      <c r="H370" s="9"/>
      <c r="I370" s="9"/>
      <c r="J370" s="8">
        <v>5</v>
      </c>
      <c r="K370" s="8">
        <v>2</v>
      </c>
      <c r="L370" s="8">
        <v>2</v>
      </c>
      <c r="M370" s="9"/>
      <c r="N370" s="9"/>
      <c r="O370" s="9"/>
      <c r="P370" s="9"/>
      <c r="Q370" s="9"/>
      <c r="R370" s="9"/>
    </row>
    <row r="371" spans="1:18" ht="12.75" x14ac:dyDescent="0.2">
      <c r="A371" s="6">
        <v>43158.64291170139</v>
      </c>
      <c r="B371" s="7">
        <v>43157</v>
      </c>
      <c r="C371" s="8" t="s">
        <v>17</v>
      </c>
      <c r="D371" s="8">
        <v>10</v>
      </c>
      <c r="E371" s="8">
        <v>6</v>
      </c>
      <c r="F371" s="9"/>
      <c r="G371" s="8">
        <v>14</v>
      </c>
      <c r="H371" s="9"/>
      <c r="I371" s="9"/>
      <c r="J371" s="8">
        <v>8</v>
      </c>
      <c r="K371" s="9"/>
      <c r="L371" s="8">
        <v>1</v>
      </c>
      <c r="M371" s="9"/>
      <c r="N371" s="9"/>
      <c r="O371" s="9"/>
      <c r="P371" s="9"/>
      <c r="Q371" s="9"/>
      <c r="R371" s="9"/>
    </row>
    <row r="372" spans="1:18" ht="12.75" x14ac:dyDescent="0.2">
      <c r="A372" s="6">
        <v>43158.64640456019</v>
      </c>
      <c r="B372" s="7">
        <v>43157</v>
      </c>
      <c r="C372" s="8" t="s">
        <v>30</v>
      </c>
      <c r="D372" s="8">
        <v>7</v>
      </c>
      <c r="E372" s="8">
        <v>1</v>
      </c>
      <c r="F372" s="8">
        <v>3</v>
      </c>
      <c r="G372" s="8">
        <v>6</v>
      </c>
      <c r="H372" s="9"/>
      <c r="I372" s="9"/>
      <c r="J372" s="8">
        <v>4</v>
      </c>
      <c r="K372" s="8">
        <v>1</v>
      </c>
      <c r="L372" s="9"/>
      <c r="M372" s="9"/>
      <c r="N372" s="9"/>
      <c r="O372" s="9"/>
      <c r="P372" s="9"/>
      <c r="Q372" s="9"/>
      <c r="R372" s="9"/>
    </row>
    <row r="373" spans="1:18" ht="12.75" x14ac:dyDescent="0.2">
      <c r="A373" s="6">
        <v>43158.644200694442</v>
      </c>
      <c r="B373" s="7">
        <v>43157</v>
      </c>
      <c r="C373" s="8" t="s">
        <v>12</v>
      </c>
      <c r="D373" s="8">
        <v>16</v>
      </c>
      <c r="E373" s="8">
        <v>8</v>
      </c>
      <c r="F373" s="9"/>
      <c r="G373" s="8">
        <v>21</v>
      </c>
      <c r="H373" s="9"/>
      <c r="I373" s="9"/>
      <c r="J373" s="8">
        <v>13</v>
      </c>
      <c r="K373" s="9"/>
      <c r="L373" s="8">
        <v>8</v>
      </c>
      <c r="M373" s="9"/>
      <c r="N373" s="9"/>
      <c r="O373" s="9"/>
      <c r="P373" s="9"/>
      <c r="Q373" s="9"/>
      <c r="R373" s="9"/>
    </row>
    <row r="374" spans="1:18" ht="12.75" x14ac:dyDescent="0.2">
      <c r="A374" s="6">
        <v>43158.641917604167</v>
      </c>
      <c r="B374" s="7">
        <v>43157</v>
      </c>
      <c r="C374" s="8" t="s">
        <v>14</v>
      </c>
      <c r="D374" s="8">
        <v>10</v>
      </c>
      <c r="E374" s="8">
        <v>4</v>
      </c>
      <c r="F374" s="9"/>
      <c r="G374" s="8">
        <v>8</v>
      </c>
      <c r="H374" s="9"/>
      <c r="I374" s="9"/>
      <c r="J374" s="8">
        <v>11</v>
      </c>
      <c r="K374" s="8">
        <v>4</v>
      </c>
      <c r="L374" s="9"/>
      <c r="M374" s="9"/>
      <c r="N374" s="9"/>
      <c r="O374" s="9"/>
      <c r="P374" s="9"/>
      <c r="Q374" s="9"/>
      <c r="R374" s="9"/>
    </row>
    <row r="375" spans="1:18" ht="12.75" x14ac:dyDescent="0.2">
      <c r="A375" s="6">
        <v>43158.644829571756</v>
      </c>
      <c r="B375" s="7">
        <v>43157</v>
      </c>
      <c r="C375" s="8" t="s">
        <v>15</v>
      </c>
      <c r="D375" s="8">
        <v>10</v>
      </c>
      <c r="E375" s="8">
        <v>5</v>
      </c>
      <c r="F375" s="9"/>
      <c r="G375" s="8">
        <v>8</v>
      </c>
      <c r="H375" s="9"/>
      <c r="I375" s="9"/>
      <c r="J375" s="8">
        <v>21</v>
      </c>
      <c r="K375" s="9"/>
      <c r="L375" s="9"/>
      <c r="M375" s="9"/>
      <c r="N375" s="9"/>
      <c r="O375" s="9"/>
      <c r="P375" s="9"/>
      <c r="Q375" s="9"/>
      <c r="R375" s="9"/>
    </row>
    <row r="376" spans="1:18" ht="12.75" x14ac:dyDescent="0.2">
      <c r="A376" s="6">
        <v>43158.641099756947</v>
      </c>
      <c r="B376" s="7">
        <v>43157</v>
      </c>
      <c r="C376" s="8" t="s">
        <v>16</v>
      </c>
      <c r="D376" s="8">
        <v>51</v>
      </c>
      <c r="E376" s="8">
        <v>11</v>
      </c>
      <c r="F376" s="9"/>
      <c r="G376" s="8">
        <v>40</v>
      </c>
      <c r="H376" s="9"/>
      <c r="I376" s="9"/>
      <c r="J376" s="8">
        <v>71</v>
      </c>
      <c r="K376" s="9"/>
      <c r="L376" s="8">
        <v>6</v>
      </c>
      <c r="M376" s="9"/>
      <c r="N376" s="9"/>
      <c r="O376" s="9"/>
      <c r="P376" s="9"/>
      <c r="Q376" s="9"/>
      <c r="R376" s="9"/>
    </row>
    <row r="377" spans="1:18" ht="12.75" x14ac:dyDescent="0.2">
      <c r="A377" s="6">
        <v>43158.643655486114</v>
      </c>
      <c r="B377" s="7">
        <v>43157</v>
      </c>
      <c r="C377" s="8" t="s">
        <v>21</v>
      </c>
      <c r="D377" s="8">
        <v>3</v>
      </c>
      <c r="E377" s="8">
        <v>3</v>
      </c>
      <c r="F377" s="9"/>
      <c r="G377" s="8">
        <v>4</v>
      </c>
      <c r="H377" s="9"/>
      <c r="I377" s="9"/>
      <c r="J377" s="8">
        <v>1</v>
      </c>
      <c r="K377" s="9"/>
      <c r="L377" s="9"/>
      <c r="M377" s="9"/>
      <c r="N377" s="9"/>
      <c r="O377" s="9"/>
      <c r="P377" s="9"/>
      <c r="Q377" s="9"/>
      <c r="R377" s="9"/>
    </row>
    <row r="378" spans="1:18" ht="12.75" x14ac:dyDescent="0.2">
      <c r="A378" s="10">
        <v>43173.660042615738</v>
      </c>
      <c r="B378" s="11">
        <v>43160</v>
      </c>
      <c r="C378" s="12" t="s">
        <v>12</v>
      </c>
      <c r="D378" s="12">
        <v>16</v>
      </c>
      <c r="E378" s="13"/>
      <c r="F378" s="12">
        <v>3</v>
      </c>
      <c r="G378" s="13"/>
      <c r="H378" s="13"/>
      <c r="I378" s="13"/>
      <c r="J378" s="12">
        <v>10</v>
      </c>
      <c r="K378" s="12">
        <v>15</v>
      </c>
      <c r="L378" s="12">
        <v>16</v>
      </c>
      <c r="M378" s="13"/>
      <c r="N378" s="13"/>
      <c r="O378" s="13"/>
      <c r="P378" s="13"/>
      <c r="Q378" s="13"/>
      <c r="R378" s="13"/>
    </row>
    <row r="379" spans="1:18" ht="12.75" x14ac:dyDescent="0.2">
      <c r="A379" s="10">
        <v>43173.661070127317</v>
      </c>
      <c r="B379" s="11">
        <v>43160</v>
      </c>
      <c r="C379" s="12" t="s">
        <v>15</v>
      </c>
      <c r="D379" s="12">
        <v>11</v>
      </c>
      <c r="E379" s="13"/>
      <c r="F379" s="12">
        <v>2</v>
      </c>
      <c r="G379" s="12">
        <v>7</v>
      </c>
      <c r="H379" s="12">
        <v>12</v>
      </c>
      <c r="I379" s="13"/>
      <c r="J379" s="13"/>
      <c r="K379" s="12">
        <v>14</v>
      </c>
      <c r="L379" s="12">
        <v>12</v>
      </c>
      <c r="M379" s="13"/>
      <c r="N379" s="13"/>
      <c r="O379" s="13"/>
      <c r="P379" s="13"/>
      <c r="Q379" s="13"/>
      <c r="R379" s="13"/>
    </row>
    <row r="380" spans="1:18" ht="12.75" x14ac:dyDescent="0.2">
      <c r="A380" s="10">
        <v>43173.662198831022</v>
      </c>
      <c r="B380" s="11">
        <v>43164</v>
      </c>
      <c r="C380" s="12" t="s">
        <v>12</v>
      </c>
      <c r="D380" s="12">
        <v>13</v>
      </c>
      <c r="E380" s="13"/>
      <c r="F380" s="12">
        <v>2</v>
      </c>
      <c r="G380" s="12">
        <v>18</v>
      </c>
      <c r="H380" s="13"/>
      <c r="I380" s="13"/>
      <c r="J380" s="12">
        <v>15</v>
      </c>
      <c r="K380" s="12">
        <v>8</v>
      </c>
      <c r="L380" s="12">
        <v>4</v>
      </c>
      <c r="M380" s="13"/>
      <c r="N380" s="13"/>
      <c r="O380" s="13"/>
      <c r="P380" s="13"/>
      <c r="Q380" s="13"/>
      <c r="R380" s="13"/>
    </row>
    <row r="381" spans="1:18" ht="12.75" x14ac:dyDescent="0.2">
      <c r="A381" s="10">
        <v>43173.663754374997</v>
      </c>
      <c r="B381" s="11">
        <v>43164</v>
      </c>
      <c r="C381" s="12" t="s">
        <v>15</v>
      </c>
      <c r="D381" s="12">
        <v>11</v>
      </c>
      <c r="E381" s="13"/>
      <c r="F381" s="12">
        <v>4</v>
      </c>
      <c r="G381" s="12">
        <v>16</v>
      </c>
      <c r="H381" s="13"/>
      <c r="I381" s="13"/>
      <c r="J381" s="12">
        <v>10</v>
      </c>
      <c r="K381" s="12">
        <v>11</v>
      </c>
      <c r="L381" s="12">
        <v>5</v>
      </c>
      <c r="M381" s="13"/>
      <c r="N381" s="13"/>
      <c r="O381" s="13"/>
      <c r="P381" s="13"/>
      <c r="Q381" s="13"/>
      <c r="R381" s="13"/>
    </row>
    <row r="382" spans="1:18" ht="12.75" x14ac:dyDescent="0.2">
      <c r="A382" s="10">
        <v>43174.494358148149</v>
      </c>
      <c r="B382" s="11">
        <v>43164</v>
      </c>
      <c r="C382" s="12" t="s">
        <v>15</v>
      </c>
      <c r="D382" s="12">
        <v>6.8</v>
      </c>
      <c r="E382" s="12">
        <v>3</v>
      </c>
      <c r="F382" s="12">
        <v>1.8</v>
      </c>
      <c r="G382" s="12">
        <v>5.5</v>
      </c>
      <c r="H382" s="12">
        <v>4</v>
      </c>
      <c r="I382" s="13"/>
      <c r="J382" s="13"/>
      <c r="K382" s="12">
        <v>3.5</v>
      </c>
      <c r="L382" s="12">
        <v>9.6</v>
      </c>
      <c r="M382" s="13"/>
      <c r="N382" s="13"/>
      <c r="O382" s="13"/>
      <c r="P382" s="13"/>
      <c r="Q382" s="13"/>
      <c r="R382" s="13"/>
    </row>
    <row r="383" spans="1:18" ht="12.75" x14ac:dyDescent="0.2">
      <c r="A383" s="10">
        <v>43166.352995844907</v>
      </c>
      <c r="B383" s="11">
        <v>43165</v>
      </c>
      <c r="C383" s="12" t="s">
        <v>12</v>
      </c>
      <c r="D383" s="12">
        <v>9</v>
      </c>
      <c r="E383" s="13"/>
      <c r="F383" s="13"/>
      <c r="G383" s="12">
        <v>15</v>
      </c>
      <c r="H383" s="13"/>
      <c r="I383" s="13"/>
      <c r="J383" s="13"/>
      <c r="K383" s="12">
        <v>3</v>
      </c>
      <c r="L383" s="12">
        <v>1</v>
      </c>
      <c r="M383" s="13"/>
      <c r="N383" s="13"/>
      <c r="O383" s="13"/>
      <c r="P383" s="13"/>
      <c r="Q383" s="13"/>
      <c r="R383" s="13"/>
    </row>
    <row r="384" spans="1:18" ht="12.75" x14ac:dyDescent="0.2">
      <c r="A384" s="10">
        <v>43166.344623912039</v>
      </c>
      <c r="B384" s="11">
        <v>43166</v>
      </c>
      <c r="C384" s="12" t="s">
        <v>30</v>
      </c>
      <c r="D384" s="12">
        <v>9</v>
      </c>
      <c r="E384" s="13"/>
      <c r="F384" s="12">
        <v>1</v>
      </c>
      <c r="G384" s="12">
        <v>15</v>
      </c>
      <c r="H384" s="13"/>
      <c r="I384" s="13"/>
      <c r="J384" s="12">
        <v>12</v>
      </c>
      <c r="K384" s="12">
        <v>1</v>
      </c>
      <c r="L384" s="13"/>
      <c r="M384" s="13"/>
      <c r="N384" s="13"/>
      <c r="O384" s="13"/>
      <c r="P384" s="13"/>
      <c r="Q384" s="13"/>
      <c r="R384" s="13"/>
    </row>
    <row r="385" spans="1:18" ht="12.75" x14ac:dyDescent="0.2">
      <c r="A385" s="10">
        <v>43166.353642499998</v>
      </c>
      <c r="B385" s="11">
        <v>43166</v>
      </c>
      <c r="C385" s="12" t="s">
        <v>29</v>
      </c>
      <c r="D385" s="12">
        <v>9</v>
      </c>
      <c r="E385" s="13"/>
      <c r="F385" s="13"/>
      <c r="G385" s="12">
        <v>3</v>
      </c>
      <c r="H385" s="12">
        <v>7</v>
      </c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12.75" x14ac:dyDescent="0.2">
      <c r="A386" s="10">
        <v>43166.345350358795</v>
      </c>
      <c r="B386" s="11">
        <v>43166</v>
      </c>
      <c r="C386" s="12" t="s">
        <v>16</v>
      </c>
      <c r="D386" s="12">
        <v>6</v>
      </c>
      <c r="E386" s="12">
        <v>1</v>
      </c>
      <c r="F386" s="12">
        <v>1</v>
      </c>
      <c r="G386" s="12">
        <v>13</v>
      </c>
      <c r="H386" s="13"/>
      <c r="I386" s="13"/>
      <c r="J386" s="12">
        <v>21</v>
      </c>
      <c r="K386" s="12">
        <v>2</v>
      </c>
      <c r="L386" s="13"/>
      <c r="M386" s="13"/>
      <c r="N386" s="13"/>
      <c r="O386" s="13"/>
      <c r="P386" s="13"/>
      <c r="Q386" s="13"/>
      <c r="R386" s="13"/>
    </row>
    <row r="387" spans="1:18" ht="12.75" x14ac:dyDescent="0.2">
      <c r="A387" s="10">
        <v>43173.66574030093</v>
      </c>
      <c r="B387" s="11">
        <v>43168</v>
      </c>
      <c r="C387" s="12" t="s">
        <v>30</v>
      </c>
      <c r="D387" s="12">
        <v>7.02</v>
      </c>
      <c r="E387" s="13"/>
      <c r="F387" s="13"/>
      <c r="G387" s="12">
        <v>10.029999999999999</v>
      </c>
      <c r="H387" s="13"/>
      <c r="I387" s="13"/>
      <c r="J387" s="12">
        <v>6.09</v>
      </c>
      <c r="K387" s="12">
        <v>2.02</v>
      </c>
      <c r="L387" s="12">
        <v>3.02</v>
      </c>
      <c r="M387" s="13"/>
      <c r="N387" s="13"/>
      <c r="O387" s="13"/>
      <c r="P387" s="13"/>
      <c r="Q387" s="13"/>
      <c r="R387" s="13"/>
    </row>
    <row r="388" spans="1:18" ht="12.75" x14ac:dyDescent="0.2">
      <c r="A388" s="10">
        <v>43173.664448460651</v>
      </c>
      <c r="B388" s="11">
        <v>43168</v>
      </c>
      <c r="C388" s="12" t="s">
        <v>12</v>
      </c>
      <c r="D388" s="12">
        <v>11.07</v>
      </c>
      <c r="E388" s="12">
        <v>2.0099999999999998</v>
      </c>
      <c r="F388" s="12">
        <v>2</v>
      </c>
      <c r="G388" s="12">
        <v>12.09</v>
      </c>
      <c r="H388" s="12">
        <v>50.03</v>
      </c>
      <c r="I388" s="13"/>
      <c r="J388" s="13"/>
      <c r="K388" s="12">
        <v>2</v>
      </c>
      <c r="L388" s="12">
        <v>5.08</v>
      </c>
      <c r="M388" s="13"/>
      <c r="N388" s="13"/>
      <c r="O388" s="13"/>
      <c r="P388" s="13"/>
      <c r="Q388" s="13"/>
      <c r="R388" s="13"/>
    </row>
    <row r="389" spans="1:18" ht="12.75" x14ac:dyDescent="0.2">
      <c r="A389" s="10">
        <v>43173.66502857639</v>
      </c>
      <c r="B389" s="11">
        <v>43168</v>
      </c>
      <c r="C389" s="12" t="s">
        <v>15</v>
      </c>
      <c r="D389" s="12">
        <v>9.0299999999999994</v>
      </c>
      <c r="E389" s="12">
        <v>2.02</v>
      </c>
      <c r="F389" s="12">
        <v>2.02</v>
      </c>
      <c r="G389" s="12">
        <v>12.08</v>
      </c>
      <c r="H389" s="13"/>
      <c r="I389" s="13"/>
      <c r="J389" s="12">
        <v>7.02</v>
      </c>
      <c r="K389" s="12">
        <v>2.0099999999999998</v>
      </c>
      <c r="L389" s="12">
        <v>3.02</v>
      </c>
      <c r="M389" s="13"/>
      <c r="N389" s="13"/>
      <c r="O389" s="13"/>
      <c r="P389" s="13"/>
      <c r="Q389" s="13"/>
      <c r="R389" s="13"/>
    </row>
    <row r="390" spans="1:18" ht="12.75" x14ac:dyDescent="0.2">
      <c r="A390" s="10">
        <v>43173.675043993055</v>
      </c>
      <c r="B390" s="11">
        <v>43170</v>
      </c>
      <c r="C390" s="12" t="s">
        <v>12</v>
      </c>
      <c r="D390" s="12">
        <v>23</v>
      </c>
      <c r="E390" s="13"/>
      <c r="F390" s="12">
        <v>2.8</v>
      </c>
      <c r="G390" s="12">
        <v>34</v>
      </c>
      <c r="H390" s="12">
        <v>29</v>
      </c>
      <c r="I390" s="13"/>
      <c r="J390" s="13"/>
      <c r="K390" s="12">
        <v>14.5</v>
      </c>
      <c r="L390" s="12">
        <v>16.7</v>
      </c>
      <c r="M390" s="13"/>
      <c r="N390" s="13"/>
      <c r="O390" s="13"/>
      <c r="P390" s="13"/>
      <c r="Q390" s="13"/>
      <c r="R390" s="13"/>
    </row>
    <row r="391" spans="1:18" ht="12.75" x14ac:dyDescent="0.2">
      <c r="A391" s="10">
        <v>43173.672009155096</v>
      </c>
      <c r="B391" s="11">
        <v>43170</v>
      </c>
      <c r="C391" s="12" t="s">
        <v>16</v>
      </c>
      <c r="D391" s="12">
        <v>24.6</v>
      </c>
      <c r="E391" s="13"/>
      <c r="F391" s="12">
        <v>2.8</v>
      </c>
      <c r="G391" s="12">
        <v>22.5</v>
      </c>
      <c r="H391" s="12">
        <v>19</v>
      </c>
      <c r="I391" s="13"/>
      <c r="J391" s="13"/>
      <c r="K391" s="12">
        <v>10.8</v>
      </c>
      <c r="L391" s="12">
        <v>16.5</v>
      </c>
      <c r="M391" s="13"/>
      <c r="N391" s="13"/>
      <c r="O391" s="13"/>
      <c r="P391" s="13"/>
      <c r="Q391" s="13"/>
      <c r="R391" s="13"/>
    </row>
    <row r="392" spans="1:18" ht="12.75" x14ac:dyDescent="0.2">
      <c r="A392" s="10">
        <v>43173.669133194446</v>
      </c>
      <c r="B392" s="11">
        <v>43170</v>
      </c>
      <c r="C392" s="12" t="s">
        <v>21</v>
      </c>
      <c r="D392" s="12">
        <v>29</v>
      </c>
      <c r="E392" s="13"/>
      <c r="F392" s="12">
        <v>2.5</v>
      </c>
      <c r="G392" s="12">
        <v>18</v>
      </c>
      <c r="H392" s="12">
        <v>0.5</v>
      </c>
      <c r="I392" s="13"/>
      <c r="J392" s="13"/>
      <c r="K392" s="12">
        <v>9</v>
      </c>
      <c r="L392" s="12">
        <v>14</v>
      </c>
      <c r="M392" s="13"/>
      <c r="N392" s="13"/>
      <c r="O392" s="13"/>
      <c r="P392" s="13"/>
      <c r="Q392" s="13"/>
      <c r="R392" s="13"/>
    </row>
    <row r="393" spans="1:18" ht="12.75" x14ac:dyDescent="0.2">
      <c r="A393" s="10">
        <v>43173.658189050926</v>
      </c>
      <c r="B393" s="11">
        <v>43173</v>
      </c>
      <c r="C393" s="12" t="s">
        <v>30</v>
      </c>
      <c r="D393" s="12">
        <v>6.04</v>
      </c>
      <c r="E393" s="12">
        <v>1.01</v>
      </c>
      <c r="F393" s="12">
        <v>2.04</v>
      </c>
      <c r="G393" s="12">
        <v>9.02</v>
      </c>
      <c r="H393" s="12">
        <v>2.0299999999999998</v>
      </c>
      <c r="I393" s="13"/>
      <c r="J393" s="12">
        <v>5.08</v>
      </c>
      <c r="K393" s="12">
        <v>1.01</v>
      </c>
      <c r="L393" s="13"/>
      <c r="M393" s="13"/>
      <c r="N393" s="13"/>
      <c r="O393" s="13"/>
      <c r="P393" s="13"/>
      <c r="Q393" s="13"/>
      <c r="R393" s="13"/>
    </row>
    <row r="394" spans="1:18" ht="12.75" x14ac:dyDescent="0.2">
      <c r="A394" s="10">
        <v>43173.656526342587</v>
      </c>
      <c r="B394" s="11">
        <v>43173</v>
      </c>
      <c r="C394" s="12" t="s">
        <v>12</v>
      </c>
      <c r="D394" s="12">
        <v>9.06</v>
      </c>
      <c r="E394" s="12">
        <v>1.02</v>
      </c>
      <c r="F394" s="12">
        <v>2.09</v>
      </c>
      <c r="G394" s="12">
        <v>13.02</v>
      </c>
      <c r="H394" s="12">
        <v>1.02</v>
      </c>
      <c r="I394" s="13"/>
      <c r="J394" s="12">
        <v>16</v>
      </c>
      <c r="K394" s="12">
        <v>2.0499999999999998</v>
      </c>
      <c r="L394" s="13"/>
      <c r="M394" s="13"/>
      <c r="N394" s="13"/>
      <c r="O394" s="13"/>
      <c r="P394" s="13"/>
      <c r="Q394" s="13"/>
      <c r="R394" s="13"/>
    </row>
    <row r="395" spans="1:18" ht="12.75" x14ac:dyDescent="0.2">
      <c r="A395" s="10">
        <v>43173.653959247684</v>
      </c>
      <c r="B395" s="11">
        <v>43173</v>
      </c>
      <c r="C395" s="12" t="s">
        <v>14</v>
      </c>
      <c r="D395" s="12">
        <v>6.07</v>
      </c>
      <c r="E395" s="13"/>
      <c r="F395" s="12">
        <v>1.0900000000000001</v>
      </c>
      <c r="G395" s="12">
        <v>12.03</v>
      </c>
      <c r="H395" s="12">
        <v>2.0099999999999998</v>
      </c>
      <c r="I395" s="13"/>
      <c r="J395" s="12">
        <v>5.0599999999999996</v>
      </c>
      <c r="K395" s="12">
        <v>1.02</v>
      </c>
      <c r="L395" s="13"/>
      <c r="M395" s="13"/>
      <c r="N395" s="13"/>
      <c r="O395" s="13"/>
      <c r="P395" s="13"/>
      <c r="Q395" s="13"/>
      <c r="R395" s="13"/>
    </row>
    <row r="396" spans="1:18" ht="12.75" x14ac:dyDescent="0.2">
      <c r="A396" s="10">
        <v>43173.657198715278</v>
      </c>
      <c r="B396" s="11">
        <v>43173</v>
      </c>
      <c r="C396" s="12" t="s">
        <v>15</v>
      </c>
      <c r="D396" s="12">
        <v>9.02</v>
      </c>
      <c r="E396" s="12">
        <v>1.01</v>
      </c>
      <c r="F396" s="12">
        <v>3.03</v>
      </c>
      <c r="G396" s="12">
        <v>8.06</v>
      </c>
      <c r="H396" s="13"/>
      <c r="I396" s="13"/>
      <c r="J396" s="12">
        <v>6.08</v>
      </c>
      <c r="K396" s="12">
        <v>1.05</v>
      </c>
      <c r="L396" s="13"/>
      <c r="M396" s="13"/>
      <c r="N396" s="13"/>
      <c r="O396" s="13"/>
      <c r="P396" s="13"/>
      <c r="Q396" s="13"/>
      <c r="R396" s="13"/>
    </row>
    <row r="397" spans="1:18" ht="12.75" x14ac:dyDescent="0.2">
      <c r="A397" s="10">
        <v>43173.651254537035</v>
      </c>
      <c r="B397" s="11">
        <v>43173</v>
      </c>
      <c r="C397" s="12" t="s">
        <v>16</v>
      </c>
      <c r="D397" s="12">
        <v>23</v>
      </c>
      <c r="E397" s="12">
        <v>2.09</v>
      </c>
      <c r="F397" s="12">
        <v>5.0599999999999996</v>
      </c>
      <c r="G397" s="12">
        <v>25.06</v>
      </c>
      <c r="H397" s="12">
        <v>7.03</v>
      </c>
      <c r="I397" s="13"/>
      <c r="J397" s="12">
        <v>34</v>
      </c>
      <c r="K397" s="12">
        <v>4.08</v>
      </c>
      <c r="L397" s="12">
        <v>8</v>
      </c>
      <c r="M397" s="13"/>
      <c r="N397" s="13"/>
      <c r="O397" s="13"/>
      <c r="P397" s="13"/>
      <c r="Q397" s="13"/>
      <c r="R397" s="13"/>
    </row>
    <row r="398" spans="1:18" ht="12.75" x14ac:dyDescent="0.2">
      <c r="A398" s="10">
        <v>43174.496795960644</v>
      </c>
      <c r="B398" s="11">
        <v>43174</v>
      </c>
      <c r="C398" s="12" t="s">
        <v>17</v>
      </c>
      <c r="D398" s="12">
        <v>3.3</v>
      </c>
      <c r="E398" s="12">
        <v>2</v>
      </c>
      <c r="F398" s="12">
        <v>1</v>
      </c>
      <c r="G398" s="12">
        <v>4.2</v>
      </c>
      <c r="H398" s="12">
        <v>2.5</v>
      </c>
      <c r="I398" s="13"/>
      <c r="J398" s="13"/>
      <c r="K398" s="12">
        <v>2</v>
      </c>
      <c r="L398" s="12">
        <v>3.5</v>
      </c>
      <c r="M398" s="13"/>
      <c r="N398" s="13"/>
      <c r="O398" s="13"/>
      <c r="P398" s="13"/>
      <c r="Q398" s="13"/>
      <c r="R398" s="13"/>
    </row>
    <row r="399" spans="1:18" ht="12.75" x14ac:dyDescent="0.2">
      <c r="A399" s="10">
        <v>43174.496065752319</v>
      </c>
      <c r="B399" s="11">
        <v>43174</v>
      </c>
      <c r="C399" s="12" t="s">
        <v>14</v>
      </c>
      <c r="D399" s="12">
        <v>4.5</v>
      </c>
      <c r="E399" s="12">
        <v>3.5</v>
      </c>
      <c r="F399" s="12">
        <v>1.5</v>
      </c>
      <c r="G399" s="12">
        <v>4.3</v>
      </c>
      <c r="H399" s="12">
        <v>1.8</v>
      </c>
      <c r="I399" s="13"/>
      <c r="J399" s="13"/>
      <c r="K399" s="13"/>
      <c r="L399" s="12">
        <v>6.5</v>
      </c>
      <c r="M399" s="13"/>
      <c r="N399" s="13"/>
      <c r="O399" s="13"/>
      <c r="P399" s="13"/>
      <c r="Q399" s="13"/>
      <c r="R399" s="13"/>
    </row>
    <row r="400" spans="1:18" ht="12.75" x14ac:dyDescent="0.2">
      <c r="A400" s="10">
        <v>43181.362694085648</v>
      </c>
      <c r="B400" s="11">
        <v>43178</v>
      </c>
      <c r="C400" s="12" t="s">
        <v>30</v>
      </c>
      <c r="D400" s="12">
        <v>9.1</v>
      </c>
      <c r="E400" s="12">
        <v>6</v>
      </c>
      <c r="F400" s="12">
        <v>2</v>
      </c>
      <c r="G400" s="12">
        <v>11.5</v>
      </c>
      <c r="H400" s="12">
        <v>15</v>
      </c>
      <c r="I400" s="13"/>
      <c r="J400" s="13"/>
      <c r="K400" s="13"/>
      <c r="L400" s="12">
        <v>3.5</v>
      </c>
      <c r="M400" s="13"/>
      <c r="N400" s="13"/>
      <c r="O400" s="13"/>
      <c r="P400" s="13"/>
      <c r="Q400" s="13"/>
      <c r="R400" s="13"/>
    </row>
    <row r="401" spans="1:18" ht="12.75" x14ac:dyDescent="0.2">
      <c r="A401" s="10">
        <v>43181.697189560189</v>
      </c>
      <c r="B401" s="11">
        <v>43178</v>
      </c>
      <c r="C401" s="12" t="s">
        <v>12</v>
      </c>
      <c r="D401" s="12">
        <v>13.5</v>
      </c>
      <c r="E401" s="12">
        <v>5.5</v>
      </c>
      <c r="F401" s="12">
        <v>2.5</v>
      </c>
      <c r="G401" s="12">
        <v>18.8</v>
      </c>
      <c r="H401" s="12">
        <v>16.5</v>
      </c>
      <c r="I401" s="13"/>
      <c r="J401" s="13"/>
      <c r="K401" s="12">
        <v>5</v>
      </c>
      <c r="L401" s="12">
        <v>4</v>
      </c>
      <c r="M401" s="13"/>
      <c r="N401" s="13"/>
      <c r="O401" s="13"/>
      <c r="P401" s="13"/>
      <c r="Q401" s="13"/>
      <c r="R401" s="13"/>
    </row>
    <row r="402" spans="1:18" ht="12.75" x14ac:dyDescent="0.2">
      <c r="A402" s="10">
        <v>43181.698188263894</v>
      </c>
      <c r="B402" s="11">
        <v>43178</v>
      </c>
      <c r="C402" s="12" t="s">
        <v>13</v>
      </c>
      <c r="D402" s="12">
        <v>13</v>
      </c>
      <c r="E402" s="12">
        <v>6</v>
      </c>
      <c r="F402" s="12">
        <v>1</v>
      </c>
      <c r="G402" s="12">
        <v>10</v>
      </c>
      <c r="H402" s="12">
        <v>9</v>
      </c>
      <c r="I402" s="13"/>
      <c r="J402" s="13"/>
      <c r="K402" s="12">
        <v>5</v>
      </c>
      <c r="L402" s="12">
        <v>2</v>
      </c>
      <c r="M402" s="13"/>
      <c r="N402" s="13"/>
      <c r="O402" s="13"/>
      <c r="P402" s="13"/>
      <c r="Q402" s="13"/>
      <c r="R402" s="13"/>
    </row>
    <row r="403" spans="1:18" ht="12.75" x14ac:dyDescent="0.2">
      <c r="A403" s="10">
        <v>43181.695708194442</v>
      </c>
      <c r="B403" s="11">
        <v>43178</v>
      </c>
      <c r="C403" s="12" t="s">
        <v>15</v>
      </c>
      <c r="D403" s="12">
        <v>16</v>
      </c>
      <c r="E403" s="12">
        <v>6</v>
      </c>
      <c r="F403" s="12">
        <v>7</v>
      </c>
      <c r="G403" s="12">
        <v>20</v>
      </c>
      <c r="H403" s="12">
        <v>16</v>
      </c>
      <c r="I403" s="13"/>
      <c r="J403" s="13"/>
      <c r="K403" s="12">
        <v>5</v>
      </c>
      <c r="L403" s="12">
        <v>8</v>
      </c>
      <c r="M403" s="13"/>
      <c r="N403" s="13"/>
      <c r="O403" s="13"/>
      <c r="P403" s="13"/>
      <c r="Q403" s="13"/>
      <c r="R403" s="13"/>
    </row>
    <row r="404" spans="1:18" ht="12.75" x14ac:dyDescent="0.2">
      <c r="A404" s="10">
        <v>43181.698820543985</v>
      </c>
      <c r="B404" s="11">
        <v>43180</v>
      </c>
      <c r="C404" s="12" t="s">
        <v>30</v>
      </c>
      <c r="D404" s="12">
        <v>5.0199999999999996</v>
      </c>
      <c r="E404" s="12">
        <v>1</v>
      </c>
      <c r="F404" s="13"/>
      <c r="G404" s="12">
        <v>6.08</v>
      </c>
      <c r="H404" s="13"/>
      <c r="I404" s="13"/>
      <c r="J404" s="13"/>
      <c r="K404" s="12">
        <v>1.03</v>
      </c>
      <c r="L404" s="12">
        <v>8.0500000000000007</v>
      </c>
      <c r="M404" s="13"/>
      <c r="N404" s="13"/>
      <c r="O404" s="13"/>
      <c r="P404" s="13"/>
      <c r="Q404" s="13"/>
      <c r="R404" s="13"/>
    </row>
    <row r="405" spans="1:18" ht="12.75" x14ac:dyDescent="0.2">
      <c r="A405" s="10">
        <v>43181.700502824075</v>
      </c>
      <c r="B405" s="11">
        <v>43180</v>
      </c>
      <c r="C405" s="12" t="s">
        <v>12</v>
      </c>
      <c r="D405" s="12">
        <v>8.07</v>
      </c>
      <c r="E405" s="12">
        <v>1.05</v>
      </c>
      <c r="F405" s="13"/>
      <c r="G405" s="12">
        <v>12.04</v>
      </c>
      <c r="H405" s="13"/>
      <c r="I405" s="13"/>
      <c r="J405" s="12">
        <v>4.05</v>
      </c>
      <c r="K405" s="12">
        <v>1</v>
      </c>
      <c r="L405" s="12">
        <v>1.02</v>
      </c>
      <c r="M405" s="13"/>
      <c r="N405" s="13"/>
      <c r="O405" s="13"/>
      <c r="P405" s="13"/>
      <c r="Q405" s="13"/>
      <c r="R405" s="13"/>
    </row>
    <row r="406" spans="1:18" ht="12.75" x14ac:dyDescent="0.2">
      <c r="A406" s="10">
        <v>43181.699399548612</v>
      </c>
      <c r="B406" s="11">
        <v>43180</v>
      </c>
      <c r="C406" s="12" t="s">
        <v>13</v>
      </c>
      <c r="D406" s="12">
        <v>3.02</v>
      </c>
      <c r="E406" s="13"/>
      <c r="F406" s="13"/>
      <c r="G406" s="12">
        <v>7.05</v>
      </c>
      <c r="H406" s="13"/>
      <c r="I406" s="13"/>
      <c r="J406" s="12">
        <v>2.08</v>
      </c>
      <c r="K406" s="12">
        <v>1.0900000000000001</v>
      </c>
      <c r="L406" s="13"/>
      <c r="M406" s="13"/>
      <c r="N406" s="13"/>
      <c r="O406" s="13"/>
      <c r="P406" s="13"/>
      <c r="Q406" s="13"/>
      <c r="R406" s="13"/>
    </row>
    <row r="407" spans="1:18" ht="12.75" x14ac:dyDescent="0.2">
      <c r="A407" s="10">
        <v>43181.701574953702</v>
      </c>
      <c r="B407" s="11">
        <v>43180</v>
      </c>
      <c r="C407" s="12" t="s">
        <v>15</v>
      </c>
      <c r="D407" s="12">
        <v>5.03</v>
      </c>
      <c r="E407" s="12">
        <v>0.8</v>
      </c>
      <c r="F407" s="13"/>
      <c r="G407" s="12">
        <v>6.08</v>
      </c>
      <c r="H407" s="13"/>
      <c r="I407" s="13"/>
      <c r="J407" s="12">
        <v>1.01</v>
      </c>
      <c r="K407" s="12">
        <v>1</v>
      </c>
      <c r="L407" s="12">
        <v>3.09</v>
      </c>
      <c r="M407" s="13"/>
      <c r="N407" s="13"/>
      <c r="O407" s="13"/>
      <c r="P407" s="13"/>
      <c r="Q407" s="13"/>
      <c r="R407" s="13"/>
    </row>
    <row r="408" spans="1:18" ht="12.75" x14ac:dyDescent="0.2">
      <c r="A408" s="10">
        <v>43250.571288506944</v>
      </c>
      <c r="B408" s="11">
        <v>43182</v>
      </c>
      <c r="C408" s="12" t="s">
        <v>17</v>
      </c>
      <c r="D408" s="12">
        <v>3</v>
      </c>
      <c r="E408" s="14">
        <v>68</v>
      </c>
      <c r="F408" s="13"/>
      <c r="G408" s="12">
        <v>7</v>
      </c>
      <c r="H408" s="13"/>
      <c r="I408" s="13"/>
      <c r="J408" s="12">
        <v>8</v>
      </c>
      <c r="K408" s="12">
        <v>2</v>
      </c>
      <c r="L408" s="13"/>
      <c r="M408" s="13"/>
      <c r="N408" s="13"/>
      <c r="O408" s="13"/>
      <c r="P408" s="13"/>
      <c r="Q408" s="13"/>
      <c r="R408" s="13"/>
    </row>
    <row r="409" spans="1:18" ht="12.75" x14ac:dyDescent="0.2">
      <c r="A409" s="10">
        <v>43250.577119525464</v>
      </c>
      <c r="B409" s="11">
        <v>43182</v>
      </c>
      <c r="C409" s="12" t="s">
        <v>12</v>
      </c>
      <c r="D409" s="12">
        <v>2</v>
      </c>
      <c r="E409" s="13"/>
      <c r="F409" s="13"/>
      <c r="G409" s="12">
        <v>10</v>
      </c>
      <c r="H409" s="13"/>
      <c r="I409" s="13"/>
      <c r="J409" s="12">
        <v>3</v>
      </c>
      <c r="K409" s="13"/>
      <c r="L409" s="12">
        <v>2</v>
      </c>
      <c r="M409" s="13"/>
      <c r="N409" s="13"/>
      <c r="O409" s="13"/>
      <c r="P409" s="13"/>
      <c r="Q409" s="13"/>
      <c r="R409" s="13"/>
    </row>
    <row r="410" spans="1:18" ht="12.75" x14ac:dyDescent="0.2">
      <c r="A410" s="10">
        <v>43250.579251087962</v>
      </c>
      <c r="B410" s="11">
        <v>43182</v>
      </c>
      <c r="C410" s="12" t="s">
        <v>14</v>
      </c>
      <c r="D410" s="12">
        <v>2</v>
      </c>
      <c r="E410" s="13"/>
      <c r="F410" s="13"/>
      <c r="G410" s="12">
        <v>10</v>
      </c>
      <c r="H410" s="13"/>
      <c r="I410" s="13"/>
      <c r="J410" s="12">
        <v>3</v>
      </c>
      <c r="K410" s="13"/>
      <c r="L410" s="13"/>
      <c r="M410" s="13"/>
      <c r="N410" s="13"/>
      <c r="O410" s="13"/>
      <c r="P410" s="13"/>
      <c r="Q410" s="13"/>
      <c r="R410" s="13"/>
    </row>
    <row r="411" spans="1:18" ht="12.75" x14ac:dyDescent="0.2">
      <c r="A411" s="10">
        <v>43250.578678182872</v>
      </c>
      <c r="B411" s="11">
        <v>43182</v>
      </c>
      <c r="C411" s="12" t="s">
        <v>15</v>
      </c>
      <c r="D411" s="12">
        <v>8</v>
      </c>
      <c r="E411" s="13"/>
      <c r="F411" s="12">
        <v>1</v>
      </c>
      <c r="G411" s="12">
        <v>12</v>
      </c>
      <c r="H411" s="13"/>
      <c r="I411" s="13"/>
      <c r="J411" s="12">
        <v>7</v>
      </c>
      <c r="K411" s="12">
        <v>2</v>
      </c>
      <c r="L411" s="12">
        <v>3</v>
      </c>
      <c r="M411" s="13"/>
      <c r="N411" s="13"/>
      <c r="O411" s="13"/>
      <c r="P411" s="13"/>
      <c r="Q411" s="13"/>
      <c r="R411" s="13"/>
    </row>
    <row r="412" spans="1:18" ht="12.75" x14ac:dyDescent="0.2">
      <c r="A412" s="10">
        <v>43250.573305428239</v>
      </c>
      <c r="B412" s="11">
        <v>43182</v>
      </c>
      <c r="C412" s="12" t="s">
        <v>16</v>
      </c>
      <c r="D412" s="12">
        <v>4</v>
      </c>
      <c r="E412" s="13"/>
      <c r="F412" s="12">
        <v>1</v>
      </c>
      <c r="G412" s="12">
        <v>12</v>
      </c>
      <c r="H412" s="12">
        <v>1</v>
      </c>
      <c r="I412" s="13"/>
      <c r="J412" s="12">
        <v>10</v>
      </c>
      <c r="K412" s="12">
        <v>2</v>
      </c>
      <c r="L412" s="12">
        <v>3</v>
      </c>
      <c r="M412" s="13"/>
      <c r="N412" s="13"/>
      <c r="O412" s="13"/>
      <c r="P412" s="13"/>
      <c r="Q412" s="13"/>
      <c r="R412" s="13"/>
    </row>
    <row r="413" spans="1:18" ht="12.75" x14ac:dyDescent="0.2">
      <c r="A413" s="10">
        <v>43250.572301203705</v>
      </c>
      <c r="B413" s="11">
        <v>43182</v>
      </c>
      <c r="C413" s="12" t="s">
        <v>21</v>
      </c>
      <c r="D413" s="12">
        <v>3</v>
      </c>
      <c r="E413" s="12">
        <v>1</v>
      </c>
      <c r="F413" s="13"/>
      <c r="G413" s="12">
        <v>4</v>
      </c>
      <c r="H413" s="13"/>
      <c r="I413" s="13"/>
      <c r="J413" s="12">
        <v>5</v>
      </c>
      <c r="K413" s="12">
        <v>2</v>
      </c>
      <c r="L413" s="13"/>
      <c r="M413" s="13"/>
      <c r="N413" s="13"/>
      <c r="O413" s="13"/>
      <c r="P413" s="13"/>
      <c r="Q413" s="13"/>
      <c r="R413" s="13"/>
    </row>
    <row r="414" spans="1:18" ht="12.75" x14ac:dyDescent="0.2">
      <c r="A414" s="15">
        <v>43250.58592247685</v>
      </c>
      <c r="B414" s="16">
        <v>43192</v>
      </c>
      <c r="C414" s="17" t="s">
        <v>17</v>
      </c>
      <c r="D414" s="17">
        <v>17</v>
      </c>
      <c r="E414" s="17">
        <v>2</v>
      </c>
      <c r="F414" s="17">
        <v>2</v>
      </c>
      <c r="G414" s="17">
        <v>10</v>
      </c>
      <c r="H414" s="17">
        <v>7</v>
      </c>
      <c r="I414" s="18"/>
      <c r="J414" s="17">
        <v>14</v>
      </c>
      <c r="K414" s="17">
        <v>4</v>
      </c>
      <c r="L414" s="17">
        <v>5</v>
      </c>
      <c r="M414" s="18"/>
      <c r="N414" s="18"/>
      <c r="O414" s="18"/>
      <c r="P414" s="18"/>
      <c r="Q414" s="18"/>
      <c r="R414" s="18"/>
    </row>
    <row r="415" spans="1:18" ht="12.75" x14ac:dyDescent="0.2">
      <c r="A415" s="15">
        <v>43250.584084884264</v>
      </c>
      <c r="B415" s="16">
        <v>43192</v>
      </c>
      <c r="C415" s="17" t="s">
        <v>14</v>
      </c>
      <c r="D415" s="17">
        <v>23</v>
      </c>
      <c r="E415" s="17">
        <v>2</v>
      </c>
      <c r="F415" s="17">
        <v>1</v>
      </c>
      <c r="G415" s="17">
        <v>14</v>
      </c>
      <c r="H415" s="17">
        <v>3</v>
      </c>
      <c r="I415" s="18"/>
      <c r="J415" s="17">
        <v>4</v>
      </c>
      <c r="K415" s="17">
        <v>8</v>
      </c>
      <c r="L415" s="17">
        <v>16</v>
      </c>
      <c r="M415" s="18"/>
      <c r="N415" s="18"/>
      <c r="O415" s="18"/>
      <c r="P415" s="18"/>
      <c r="Q415" s="18"/>
      <c r="R415" s="18"/>
    </row>
    <row r="416" spans="1:18" ht="12.75" x14ac:dyDescent="0.2">
      <c r="A416" s="15">
        <v>43250.580643090274</v>
      </c>
      <c r="B416" s="16">
        <v>43192</v>
      </c>
      <c r="C416" s="17" t="s">
        <v>16</v>
      </c>
      <c r="D416" s="17">
        <v>50</v>
      </c>
      <c r="E416" s="17">
        <v>2</v>
      </c>
      <c r="F416" s="17">
        <v>2</v>
      </c>
      <c r="G416" s="17">
        <v>40</v>
      </c>
      <c r="H416" s="17">
        <v>30</v>
      </c>
      <c r="I416" s="18"/>
      <c r="J416" s="17">
        <v>7</v>
      </c>
      <c r="K416" s="17">
        <v>6</v>
      </c>
      <c r="L416" s="17">
        <v>6</v>
      </c>
      <c r="M416" s="18"/>
      <c r="N416" s="18"/>
      <c r="O416" s="18"/>
      <c r="P416" s="18"/>
      <c r="Q416" s="18"/>
      <c r="R416" s="18"/>
    </row>
    <row r="417" spans="1:18" ht="12.75" x14ac:dyDescent="0.2">
      <c r="A417" s="15">
        <v>43250.587090636574</v>
      </c>
      <c r="B417" s="16">
        <v>43192</v>
      </c>
      <c r="C417" s="17" t="s">
        <v>21</v>
      </c>
      <c r="D417" s="17">
        <v>7</v>
      </c>
      <c r="E417" s="17">
        <v>2</v>
      </c>
      <c r="F417" s="18"/>
      <c r="G417" s="17">
        <v>5</v>
      </c>
      <c r="H417" s="18"/>
      <c r="I417" s="18"/>
      <c r="J417" s="17">
        <v>1</v>
      </c>
      <c r="K417" s="17">
        <v>3</v>
      </c>
      <c r="L417" s="18"/>
      <c r="M417" s="18"/>
      <c r="N417" s="18"/>
      <c r="O417" s="18"/>
      <c r="P417" s="18"/>
      <c r="Q417" s="18"/>
      <c r="R417" s="18"/>
    </row>
    <row r="418" spans="1:18" ht="12.75" x14ac:dyDescent="0.2">
      <c r="A418" s="15">
        <v>43250.590233750001</v>
      </c>
      <c r="B418" s="16">
        <v>43194</v>
      </c>
      <c r="C418" s="17" t="s">
        <v>17</v>
      </c>
      <c r="D418" s="17">
        <v>7</v>
      </c>
      <c r="E418" s="17">
        <v>1</v>
      </c>
      <c r="F418" s="18"/>
      <c r="G418" s="17">
        <v>8</v>
      </c>
      <c r="H418" s="18"/>
      <c r="I418" s="18"/>
      <c r="J418" s="17">
        <v>10</v>
      </c>
      <c r="K418" s="17">
        <v>2</v>
      </c>
      <c r="L418" s="17">
        <v>2</v>
      </c>
      <c r="M418" s="18"/>
      <c r="N418" s="18"/>
      <c r="O418" s="18"/>
      <c r="P418" s="18"/>
      <c r="Q418" s="18"/>
      <c r="R418" s="18"/>
    </row>
    <row r="419" spans="1:18" ht="12.75" x14ac:dyDescent="0.2">
      <c r="A419" s="15">
        <v>43250.621352453702</v>
      </c>
      <c r="B419" s="16">
        <v>43194</v>
      </c>
      <c r="C419" s="17" t="s">
        <v>30</v>
      </c>
      <c r="D419" s="17">
        <v>3</v>
      </c>
      <c r="E419" s="17">
        <v>1</v>
      </c>
      <c r="F419" s="18"/>
      <c r="G419" s="17">
        <v>4</v>
      </c>
      <c r="H419" s="18"/>
      <c r="I419" s="18"/>
      <c r="J419" s="19">
        <v>5</v>
      </c>
      <c r="K419" s="17">
        <v>3</v>
      </c>
      <c r="L419" s="17">
        <v>1</v>
      </c>
      <c r="M419" s="18"/>
      <c r="N419" s="18"/>
      <c r="O419" s="18"/>
      <c r="P419" s="18"/>
      <c r="Q419" s="18"/>
      <c r="R419" s="18"/>
    </row>
    <row r="420" spans="1:18" ht="12.75" x14ac:dyDescent="0.2">
      <c r="A420" s="15">
        <v>43250.620749918977</v>
      </c>
      <c r="B420" s="16">
        <v>43194</v>
      </c>
      <c r="C420" s="17" t="s">
        <v>12</v>
      </c>
      <c r="D420" s="17">
        <v>5</v>
      </c>
      <c r="E420" s="17">
        <v>1</v>
      </c>
      <c r="F420" s="18"/>
      <c r="G420" s="17">
        <v>12</v>
      </c>
      <c r="H420" s="18"/>
      <c r="I420" s="18"/>
      <c r="J420" s="17">
        <v>6</v>
      </c>
      <c r="K420" s="17">
        <v>2</v>
      </c>
      <c r="L420" s="18"/>
      <c r="M420" s="18"/>
      <c r="N420" s="18"/>
      <c r="O420" s="18"/>
      <c r="P420" s="18"/>
      <c r="Q420" s="18"/>
      <c r="R420" s="18"/>
    </row>
    <row r="421" spans="1:18" ht="12.75" x14ac:dyDescent="0.2">
      <c r="A421" s="15">
        <v>43250.618451111106</v>
      </c>
      <c r="B421" s="16">
        <v>43194</v>
      </c>
      <c r="C421" s="17" t="s">
        <v>14</v>
      </c>
      <c r="D421" s="17">
        <v>2</v>
      </c>
      <c r="E421" s="18"/>
      <c r="F421" s="18"/>
      <c r="G421" s="17">
        <v>3</v>
      </c>
      <c r="H421" s="18"/>
      <c r="I421" s="18"/>
      <c r="J421" s="18"/>
      <c r="K421" s="18"/>
      <c r="L421" s="17">
        <v>1</v>
      </c>
      <c r="M421" s="18"/>
      <c r="N421" s="18"/>
      <c r="O421" s="18"/>
      <c r="P421" s="18"/>
      <c r="Q421" s="18"/>
      <c r="R421" s="18"/>
    </row>
    <row r="422" spans="1:18" ht="12.75" x14ac:dyDescent="0.2">
      <c r="A422" s="15">
        <v>43250.619520624998</v>
      </c>
      <c r="B422" s="16">
        <v>43194</v>
      </c>
      <c r="C422" s="17" t="s">
        <v>15</v>
      </c>
      <c r="D422" s="17">
        <v>8</v>
      </c>
      <c r="E422" s="17">
        <v>1</v>
      </c>
      <c r="F422" s="18"/>
      <c r="G422" s="17">
        <v>6</v>
      </c>
      <c r="H422" s="18"/>
      <c r="I422" s="18"/>
      <c r="J422" s="18"/>
      <c r="K422" s="17">
        <v>2</v>
      </c>
      <c r="L422" s="17">
        <v>1</v>
      </c>
      <c r="M422" s="18"/>
      <c r="N422" s="18"/>
      <c r="O422" s="18"/>
      <c r="P422" s="18"/>
      <c r="Q422" s="18"/>
      <c r="R422" s="18"/>
    </row>
    <row r="423" spans="1:18" ht="12.75" x14ac:dyDescent="0.2">
      <c r="A423" s="15">
        <v>43250.61742328704</v>
      </c>
      <c r="B423" s="16">
        <v>43194</v>
      </c>
      <c r="C423" s="17" t="s">
        <v>16</v>
      </c>
      <c r="D423" s="17">
        <v>9</v>
      </c>
      <c r="E423" s="17">
        <v>2</v>
      </c>
      <c r="F423" s="17">
        <v>5</v>
      </c>
      <c r="G423" s="17">
        <v>22</v>
      </c>
      <c r="H423" s="17">
        <v>3</v>
      </c>
      <c r="I423" s="18"/>
      <c r="J423" s="17">
        <v>39</v>
      </c>
      <c r="K423" s="17">
        <v>3</v>
      </c>
      <c r="L423" s="17">
        <v>3</v>
      </c>
      <c r="M423" s="18"/>
      <c r="N423" s="18"/>
      <c r="O423" s="18"/>
      <c r="P423" s="18"/>
      <c r="Q423" s="18"/>
      <c r="R423" s="18"/>
    </row>
    <row r="424" spans="1:18" ht="12.75" x14ac:dyDescent="0.2">
      <c r="A424" s="15">
        <v>43250.628255335643</v>
      </c>
      <c r="B424" s="16">
        <v>43195</v>
      </c>
      <c r="C424" s="17" t="s">
        <v>17</v>
      </c>
      <c r="D424" s="17">
        <v>5</v>
      </c>
      <c r="E424" s="17">
        <v>2</v>
      </c>
      <c r="F424" s="18"/>
      <c r="G424" s="17">
        <v>10</v>
      </c>
      <c r="H424" s="18"/>
      <c r="I424" s="18"/>
      <c r="J424" s="17">
        <v>9</v>
      </c>
      <c r="K424" s="17">
        <v>4</v>
      </c>
      <c r="L424" s="18"/>
      <c r="M424" s="18"/>
      <c r="N424" s="18"/>
      <c r="O424" s="18"/>
      <c r="P424" s="18"/>
      <c r="Q424" s="18"/>
      <c r="R424" s="18"/>
    </row>
    <row r="425" spans="1:18" ht="12.75" x14ac:dyDescent="0.2">
      <c r="A425" s="15">
        <v>43250.633321250003</v>
      </c>
      <c r="B425" s="16">
        <v>43195</v>
      </c>
      <c r="C425" s="17" t="s">
        <v>30</v>
      </c>
      <c r="D425" s="17">
        <v>6</v>
      </c>
      <c r="E425" s="18"/>
      <c r="F425" s="18"/>
      <c r="G425" s="17">
        <v>9</v>
      </c>
      <c r="H425" s="18"/>
      <c r="I425" s="18"/>
      <c r="J425" s="18"/>
      <c r="K425" s="17">
        <v>2</v>
      </c>
      <c r="L425" s="18"/>
      <c r="M425" s="18"/>
      <c r="N425" s="18"/>
      <c r="O425" s="18"/>
      <c r="P425" s="18"/>
      <c r="Q425" s="18"/>
      <c r="R425" s="18"/>
    </row>
    <row r="426" spans="1:18" ht="12.75" x14ac:dyDescent="0.2">
      <c r="A426" s="15">
        <v>43250.632565324078</v>
      </c>
      <c r="B426" s="16">
        <v>43195</v>
      </c>
      <c r="C426" s="17" t="s">
        <v>12</v>
      </c>
      <c r="D426" s="17">
        <v>3</v>
      </c>
      <c r="E426" s="18"/>
      <c r="F426" s="18"/>
      <c r="G426" s="17">
        <v>13</v>
      </c>
      <c r="H426" s="18"/>
      <c r="I426" s="18"/>
      <c r="J426" s="17">
        <v>2</v>
      </c>
      <c r="K426" s="17">
        <v>8</v>
      </c>
      <c r="L426" s="18"/>
      <c r="M426" s="18"/>
      <c r="N426" s="18"/>
      <c r="O426" s="18"/>
      <c r="P426" s="18"/>
      <c r="Q426" s="18"/>
      <c r="R426" s="18"/>
    </row>
    <row r="427" spans="1:18" ht="12.75" x14ac:dyDescent="0.2">
      <c r="A427" s="15">
        <v>43250.63290975694</v>
      </c>
      <c r="B427" s="16">
        <v>43195</v>
      </c>
      <c r="C427" s="17" t="s">
        <v>13</v>
      </c>
      <c r="D427" s="18"/>
      <c r="E427" s="18"/>
      <c r="F427" s="18"/>
      <c r="G427" s="17">
        <v>7</v>
      </c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</row>
    <row r="428" spans="1:18" ht="12.75" x14ac:dyDescent="0.2">
      <c r="A428" s="15">
        <v>43250.631421412036</v>
      </c>
      <c r="B428" s="16">
        <v>43195</v>
      </c>
      <c r="C428" s="17" t="s">
        <v>14</v>
      </c>
      <c r="D428" s="17">
        <v>8</v>
      </c>
      <c r="E428" s="17">
        <v>2</v>
      </c>
      <c r="F428" s="18"/>
      <c r="G428" s="17">
        <v>6</v>
      </c>
      <c r="H428" s="17">
        <v>3</v>
      </c>
      <c r="I428" s="18"/>
      <c r="J428" s="18"/>
      <c r="K428" s="17">
        <v>4</v>
      </c>
      <c r="L428" s="18"/>
      <c r="M428" s="18"/>
      <c r="N428" s="18"/>
      <c r="O428" s="18"/>
      <c r="P428" s="18"/>
      <c r="Q428" s="18"/>
      <c r="R428" s="18"/>
    </row>
    <row r="429" spans="1:18" ht="12.75" x14ac:dyDescent="0.2">
      <c r="A429" s="15">
        <v>43250.632030185181</v>
      </c>
      <c r="B429" s="16">
        <v>43195</v>
      </c>
      <c r="C429" s="17" t="s">
        <v>15</v>
      </c>
      <c r="D429" s="17">
        <v>5</v>
      </c>
      <c r="E429" s="17">
        <v>1</v>
      </c>
      <c r="F429" s="18"/>
      <c r="G429" s="17">
        <v>7</v>
      </c>
      <c r="H429" s="18"/>
      <c r="I429" s="18"/>
      <c r="J429" s="18"/>
      <c r="K429" s="17">
        <v>3</v>
      </c>
      <c r="L429" s="18"/>
      <c r="M429" s="18"/>
      <c r="N429" s="18"/>
      <c r="O429" s="18"/>
      <c r="P429" s="18"/>
      <c r="Q429" s="18"/>
      <c r="R429" s="18"/>
    </row>
    <row r="430" spans="1:18" ht="12.75" x14ac:dyDescent="0.2">
      <c r="A430" s="15">
        <v>43250.629734756949</v>
      </c>
      <c r="B430" s="16">
        <v>43195</v>
      </c>
      <c r="C430" s="17" t="s">
        <v>16</v>
      </c>
      <c r="D430" s="17">
        <v>13</v>
      </c>
      <c r="E430" s="17">
        <v>6</v>
      </c>
      <c r="F430" s="18"/>
      <c r="G430" s="17">
        <v>18</v>
      </c>
      <c r="H430" s="18"/>
      <c r="I430" s="18"/>
      <c r="J430" s="17">
        <v>14</v>
      </c>
      <c r="K430" s="17">
        <v>8</v>
      </c>
      <c r="L430" s="17">
        <v>8</v>
      </c>
      <c r="M430" s="18"/>
      <c r="N430" s="18"/>
      <c r="O430" s="18"/>
      <c r="P430" s="18"/>
      <c r="Q430" s="18"/>
      <c r="R430" s="18"/>
    </row>
    <row r="431" spans="1:18" ht="12.75" x14ac:dyDescent="0.2">
      <c r="A431" s="15">
        <v>43250.630881203702</v>
      </c>
      <c r="B431" s="16">
        <v>43195</v>
      </c>
      <c r="C431" s="17" t="s">
        <v>16</v>
      </c>
      <c r="D431" s="17">
        <v>13</v>
      </c>
      <c r="E431" s="17">
        <v>6</v>
      </c>
      <c r="F431" s="18"/>
      <c r="G431" s="17">
        <v>18</v>
      </c>
      <c r="H431" s="18"/>
      <c r="I431" s="18"/>
      <c r="J431" s="17">
        <v>14</v>
      </c>
      <c r="K431" s="17">
        <v>8</v>
      </c>
      <c r="L431" s="17">
        <v>8</v>
      </c>
      <c r="M431" s="18"/>
      <c r="N431" s="18"/>
      <c r="O431" s="18"/>
      <c r="P431" s="18"/>
      <c r="Q431" s="18"/>
      <c r="R431" s="18"/>
    </row>
    <row r="432" spans="1:18" ht="12.75" x14ac:dyDescent="0.2">
      <c r="A432" s="15">
        <v>43250.628776608792</v>
      </c>
      <c r="B432" s="16">
        <v>43195</v>
      </c>
      <c r="C432" s="17" t="s">
        <v>21</v>
      </c>
      <c r="D432" s="17">
        <v>3</v>
      </c>
      <c r="E432" s="18"/>
      <c r="F432" s="17">
        <v>2</v>
      </c>
      <c r="G432" s="17">
        <v>8</v>
      </c>
      <c r="H432" s="18"/>
      <c r="I432" s="18"/>
      <c r="J432" s="18"/>
      <c r="K432" s="17">
        <v>5</v>
      </c>
      <c r="L432" s="18"/>
      <c r="M432" s="18"/>
      <c r="N432" s="18"/>
      <c r="O432" s="18"/>
      <c r="P432" s="18"/>
      <c r="Q432" s="18"/>
      <c r="R432" s="18"/>
    </row>
    <row r="433" spans="1:18" ht="12.75" x14ac:dyDescent="0.2">
      <c r="A433" s="15">
        <v>43250.339120486111</v>
      </c>
      <c r="B433" s="16">
        <v>43199</v>
      </c>
      <c r="C433" s="17" t="s">
        <v>12</v>
      </c>
      <c r="D433" s="17">
        <v>18</v>
      </c>
      <c r="E433" s="17">
        <v>3</v>
      </c>
      <c r="F433" s="18"/>
      <c r="G433" s="17">
        <v>21</v>
      </c>
      <c r="H433" s="17">
        <v>4</v>
      </c>
      <c r="I433" s="18"/>
      <c r="J433" s="18"/>
      <c r="K433" s="17">
        <v>13</v>
      </c>
      <c r="L433" s="17">
        <v>1</v>
      </c>
      <c r="M433" s="18"/>
      <c r="N433" s="18"/>
      <c r="O433" s="18"/>
      <c r="P433" s="18"/>
      <c r="Q433" s="18"/>
      <c r="R433" s="18"/>
    </row>
    <row r="434" spans="1:18" ht="12.75" x14ac:dyDescent="0.2">
      <c r="A434" s="15">
        <v>43250.337835185186</v>
      </c>
      <c r="B434" s="16">
        <v>43199</v>
      </c>
      <c r="C434" s="17" t="s">
        <v>14</v>
      </c>
      <c r="D434" s="17">
        <v>13</v>
      </c>
      <c r="E434" s="17">
        <v>6</v>
      </c>
      <c r="F434" s="18"/>
      <c r="G434" s="17">
        <v>18</v>
      </c>
      <c r="H434" s="18"/>
      <c r="I434" s="18"/>
      <c r="J434" s="18"/>
      <c r="K434" s="17">
        <v>8</v>
      </c>
      <c r="L434" s="17">
        <v>8</v>
      </c>
      <c r="M434" s="18"/>
      <c r="N434" s="18"/>
      <c r="O434" s="18"/>
      <c r="P434" s="18"/>
      <c r="Q434" s="18"/>
      <c r="R434" s="18"/>
    </row>
    <row r="435" spans="1:18" ht="12.75" x14ac:dyDescent="0.2">
      <c r="A435" s="15">
        <v>43250.340101724534</v>
      </c>
      <c r="B435" s="16">
        <v>43199</v>
      </c>
      <c r="C435" s="17" t="s">
        <v>15</v>
      </c>
      <c r="D435" s="17">
        <v>18</v>
      </c>
      <c r="E435" s="17">
        <v>6</v>
      </c>
      <c r="F435" s="18"/>
      <c r="G435" s="17">
        <v>21</v>
      </c>
      <c r="H435" s="17">
        <v>10</v>
      </c>
      <c r="I435" s="18"/>
      <c r="J435" s="18"/>
      <c r="K435" s="17">
        <v>11</v>
      </c>
      <c r="L435" s="17">
        <v>8</v>
      </c>
      <c r="M435" s="18"/>
      <c r="N435" s="18"/>
      <c r="O435" s="18"/>
      <c r="P435" s="18"/>
      <c r="Q435" s="18"/>
      <c r="R435" s="18"/>
    </row>
    <row r="436" spans="1:18" ht="12.75" x14ac:dyDescent="0.2">
      <c r="A436" s="15">
        <v>43231.577964942131</v>
      </c>
      <c r="B436" s="16">
        <v>43207</v>
      </c>
      <c r="C436" s="17" t="s">
        <v>30</v>
      </c>
      <c r="D436" s="17">
        <v>4</v>
      </c>
      <c r="E436" s="17">
        <v>1</v>
      </c>
      <c r="F436" s="18"/>
      <c r="G436" s="17">
        <v>4</v>
      </c>
      <c r="H436" s="18"/>
      <c r="I436" s="17">
        <v>5</v>
      </c>
      <c r="J436" s="18"/>
      <c r="K436" s="17">
        <v>1</v>
      </c>
      <c r="L436" s="18"/>
      <c r="M436" s="18"/>
      <c r="N436" s="18"/>
      <c r="O436" s="18"/>
      <c r="P436" s="18"/>
      <c r="Q436" s="18"/>
      <c r="R436" s="18"/>
    </row>
    <row r="437" spans="1:18" ht="12.75" x14ac:dyDescent="0.2">
      <c r="A437" s="15">
        <v>43231.573615347224</v>
      </c>
      <c r="B437" s="16">
        <v>43207</v>
      </c>
      <c r="C437" s="17" t="s">
        <v>12</v>
      </c>
      <c r="D437" s="17">
        <v>4</v>
      </c>
      <c r="E437" s="17">
        <v>1</v>
      </c>
      <c r="F437" s="18"/>
      <c r="G437" s="17">
        <v>4</v>
      </c>
      <c r="H437" s="18"/>
      <c r="I437" s="18"/>
      <c r="J437" s="18"/>
      <c r="K437" s="17">
        <v>1</v>
      </c>
      <c r="L437" s="18"/>
      <c r="M437" s="18"/>
      <c r="N437" s="18"/>
      <c r="O437" s="18"/>
      <c r="P437" s="18"/>
      <c r="Q437" s="18"/>
      <c r="R437" s="18"/>
    </row>
    <row r="438" spans="1:18" ht="12.75" x14ac:dyDescent="0.2">
      <c r="A438" s="15">
        <v>43231.576491296291</v>
      </c>
      <c r="B438" s="16">
        <v>43207</v>
      </c>
      <c r="C438" s="17" t="s">
        <v>13</v>
      </c>
      <c r="D438" s="17">
        <v>4</v>
      </c>
      <c r="E438" s="17">
        <v>1</v>
      </c>
      <c r="F438" s="18"/>
      <c r="G438" s="17">
        <v>4</v>
      </c>
      <c r="H438" s="18"/>
      <c r="I438" s="17">
        <v>5</v>
      </c>
      <c r="J438" s="18"/>
      <c r="K438" s="17">
        <v>1</v>
      </c>
      <c r="L438" s="18"/>
      <c r="M438" s="18"/>
      <c r="N438" s="18"/>
      <c r="O438" s="18"/>
      <c r="P438" s="18"/>
      <c r="Q438" s="18"/>
      <c r="R438" s="18"/>
    </row>
    <row r="439" spans="1:18" ht="12.75" x14ac:dyDescent="0.2">
      <c r="A439" s="15">
        <v>43231.575224699074</v>
      </c>
      <c r="B439" s="16">
        <v>43207</v>
      </c>
      <c r="C439" s="17" t="s">
        <v>15</v>
      </c>
      <c r="D439" s="17">
        <v>4</v>
      </c>
      <c r="E439" s="17">
        <v>1</v>
      </c>
      <c r="F439" s="18"/>
      <c r="G439" s="17">
        <v>4</v>
      </c>
      <c r="H439" s="18"/>
      <c r="I439" s="18"/>
      <c r="J439" s="18"/>
      <c r="K439" s="17">
        <v>1</v>
      </c>
      <c r="L439" s="17">
        <v>36</v>
      </c>
      <c r="M439" s="18"/>
      <c r="N439" s="18"/>
      <c r="O439" s="18"/>
      <c r="P439" s="18"/>
      <c r="Q439" s="18"/>
      <c r="R439" s="18"/>
    </row>
    <row r="440" spans="1:18" ht="12.75" x14ac:dyDescent="0.2">
      <c r="A440" s="15">
        <v>43231.571789363428</v>
      </c>
      <c r="B440" s="16">
        <v>43207</v>
      </c>
      <c r="C440" s="17" t="s">
        <v>16</v>
      </c>
      <c r="D440" s="17">
        <v>15</v>
      </c>
      <c r="E440" s="17">
        <v>3</v>
      </c>
      <c r="F440" s="18"/>
      <c r="G440" s="17">
        <v>16</v>
      </c>
      <c r="H440" s="17">
        <v>24</v>
      </c>
      <c r="I440" s="18"/>
      <c r="J440" s="17">
        <v>40</v>
      </c>
      <c r="K440" s="17">
        <v>2</v>
      </c>
      <c r="L440" s="17">
        <v>37</v>
      </c>
      <c r="M440" s="18"/>
      <c r="N440" s="18"/>
      <c r="O440" s="18"/>
      <c r="P440" s="18"/>
      <c r="Q440" s="18"/>
      <c r="R440" s="18"/>
    </row>
    <row r="441" spans="1:18" ht="12.75" x14ac:dyDescent="0.2">
      <c r="A441" s="15">
        <v>43231.568294097218</v>
      </c>
      <c r="B441" s="16">
        <v>43214</v>
      </c>
      <c r="C441" s="17" t="s">
        <v>16</v>
      </c>
      <c r="D441" s="17">
        <v>44</v>
      </c>
      <c r="E441" s="17">
        <v>4</v>
      </c>
      <c r="F441" s="19">
        <v>23</v>
      </c>
      <c r="G441" s="17">
        <v>52</v>
      </c>
      <c r="H441" s="17">
        <v>27</v>
      </c>
      <c r="I441" s="19">
        <v>40</v>
      </c>
      <c r="J441" s="19">
        <v>275</v>
      </c>
      <c r="K441" s="17">
        <v>15</v>
      </c>
      <c r="L441" s="17">
        <v>9</v>
      </c>
      <c r="M441" s="18"/>
      <c r="N441" s="18"/>
      <c r="O441" s="18"/>
      <c r="P441" s="18"/>
      <c r="Q441" s="18"/>
      <c r="R441" s="18"/>
    </row>
    <row r="442" spans="1:18" ht="12.75" x14ac:dyDescent="0.2">
      <c r="A442" s="15">
        <v>43231.582838541668</v>
      </c>
      <c r="B442" s="16">
        <v>43215</v>
      </c>
      <c r="C442" s="17" t="s">
        <v>21</v>
      </c>
      <c r="D442" s="17">
        <v>4</v>
      </c>
      <c r="E442" s="17">
        <v>2</v>
      </c>
      <c r="F442" s="17">
        <v>4</v>
      </c>
      <c r="G442" s="19">
        <v>31</v>
      </c>
      <c r="H442" s="18"/>
      <c r="I442" s="19">
        <v>8</v>
      </c>
      <c r="J442" s="18"/>
      <c r="K442" s="19">
        <v>9</v>
      </c>
      <c r="L442" s="17">
        <v>11</v>
      </c>
      <c r="M442" s="18"/>
      <c r="N442" s="18"/>
      <c r="O442" s="18"/>
      <c r="P442" s="18"/>
      <c r="Q442" s="18"/>
      <c r="R442" s="18"/>
    </row>
    <row r="443" spans="1:18" ht="12.75" x14ac:dyDescent="0.2">
      <c r="A443" s="20">
        <v>43231.54595561343</v>
      </c>
      <c r="B443" s="21">
        <v>43221</v>
      </c>
      <c r="C443" s="22" t="s">
        <v>17</v>
      </c>
      <c r="D443" s="22">
        <v>8</v>
      </c>
      <c r="E443" s="23"/>
      <c r="F443" s="22">
        <v>1</v>
      </c>
      <c r="G443" s="22">
        <v>9</v>
      </c>
      <c r="H443" s="22">
        <v>10</v>
      </c>
      <c r="I443" s="23"/>
      <c r="J443" s="22">
        <v>23</v>
      </c>
      <c r="K443" s="22">
        <v>3</v>
      </c>
      <c r="L443" s="22">
        <v>3</v>
      </c>
      <c r="M443" s="23"/>
      <c r="N443" s="23"/>
      <c r="O443" s="23"/>
      <c r="P443" s="23"/>
      <c r="Q443" s="23"/>
      <c r="R443" s="23"/>
    </row>
    <row r="444" spans="1:18" ht="12.75" x14ac:dyDescent="0.2">
      <c r="A444" s="20">
        <v>43231.54688587963</v>
      </c>
      <c r="B444" s="21">
        <v>43221</v>
      </c>
      <c r="C444" s="22" t="s">
        <v>30</v>
      </c>
      <c r="D444" s="22">
        <v>9</v>
      </c>
      <c r="E444" s="23"/>
      <c r="F444" s="23"/>
      <c r="G444" s="22">
        <v>9</v>
      </c>
      <c r="H444" s="23"/>
      <c r="I444" s="22">
        <v>8</v>
      </c>
      <c r="J444" s="23"/>
      <c r="K444" s="22">
        <v>3</v>
      </c>
      <c r="L444" s="23"/>
      <c r="M444" s="23"/>
      <c r="N444" s="23"/>
      <c r="O444" s="23"/>
      <c r="P444" s="23"/>
      <c r="Q444" s="23"/>
      <c r="R444" s="23"/>
    </row>
    <row r="445" spans="1:18" ht="12.75" x14ac:dyDescent="0.2">
      <c r="A445" s="20">
        <v>43231.528744120369</v>
      </c>
      <c r="B445" s="21">
        <v>43221</v>
      </c>
      <c r="C445" s="22" t="s">
        <v>12</v>
      </c>
      <c r="D445" s="22">
        <v>40</v>
      </c>
      <c r="E445" s="23"/>
      <c r="F445" s="22">
        <v>3</v>
      </c>
      <c r="G445" s="22">
        <v>51</v>
      </c>
      <c r="H445" s="22">
        <v>291</v>
      </c>
      <c r="I445" s="22">
        <v>142</v>
      </c>
      <c r="J445" s="23"/>
      <c r="K445" s="22">
        <v>4</v>
      </c>
      <c r="L445" s="22">
        <v>4</v>
      </c>
      <c r="M445" s="23"/>
      <c r="N445" s="23"/>
      <c r="O445" s="23"/>
      <c r="P445" s="23"/>
      <c r="Q445" s="23"/>
      <c r="R445" s="23"/>
    </row>
    <row r="446" spans="1:18" ht="12.75" x14ac:dyDescent="0.2">
      <c r="A446" s="20">
        <v>43231.488668159727</v>
      </c>
      <c r="B446" s="21">
        <v>43221</v>
      </c>
      <c r="C446" s="22" t="s">
        <v>14</v>
      </c>
      <c r="D446" s="22">
        <v>66</v>
      </c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</row>
    <row r="447" spans="1:18" ht="12.75" x14ac:dyDescent="0.2">
      <c r="A447" s="20">
        <v>43231.488925335652</v>
      </c>
      <c r="B447" s="21">
        <v>43221</v>
      </c>
      <c r="C447" s="22" t="s">
        <v>15</v>
      </c>
      <c r="D447" s="22">
        <v>100</v>
      </c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</row>
    <row r="448" spans="1:18" ht="12.75" x14ac:dyDescent="0.2">
      <c r="A448" s="20">
        <v>43231.532767627315</v>
      </c>
      <c r="B448" s="21">
        <v>43221</v>
      </c>
      <c r="C448" s="22" t="s">
        <v>15</v>
      </c>
      <c r="D448" s="22">
        <v>20</v>
      </c>
      <c r="E448" s="22">
        <v>1</v>
      </c>
      <c r="F448" s="22">
        <v>3</v>
      </c>
      <c r="G448" s="22">
        <v>25</v>
      </c>
      <c r="H448" s="23"/>
      <c r="I448" s="23"/>
      <c r="J448" s="23"/>
      <c r="K448" s="22">
        <v>2</v>
      </c>
      <c r="L448" s="23"/>
      <c r="M448" s="23"/>
      <c r="N448" s="23"/>
      <c r="O448" s="23"/>
      <c r="P448" s="23"/>
      <c r="Q448" s="23"/>
      <c r="R448" s="23"/>
    </row>
    <row r="449" spans="1:18" ht="12.75" x14ac:dyDescent="0.2">
      <c r="A449" s="20">
        <v>43231.488109710648</v>
      </c>
      <c r="B449" s="21">
        <v>43221</v>
      </c>
      <c r="C449" s="22" t="s">
        <v>16</v>
      </c>
      <c r="D449" s="22">
        <v>166</v>
      </c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</row>
    <row r="450" spans="1:18" ht="12.75" x14ac:dyDescent="0.2">
      <c r="A450" s="20">
        <v>43231.540099097227</v>
      </c>
      <c r="B450" s="21">
        <v>43221</v>
      </c>
      <c r="C450" s="22" t="s">
        <v>16</v>
      </c>
      <c r="D450" s="22">
        <v>25</v>
      </c>
      <c r="E450" s="22">
        <v>1</v>
      </c>
      <c r="F450" s="22">
        <v>1</v>
      </c>
      <c r="G450" s="22">
        <v>27</v>
      </c>
      <c r="H450" s="22">
        <v>10</v>
      </c>
      <c r="I450" s="22">
        <v>9</v>
      </c>
      <c r="J450" s="22">
        <v>23</v>
      </c>
      <c r="K450" s="24">
        <v>10</v>
      </c>
      <c r="L450" s="22">
        <v>3</v>
      </c>
      <c r="M450" s="23"/>
      <c r="N450" s="23"/>
      <c r="O450" s="23"/>
      <c r="P450" s="23"/>
      <c r="Q450" s="23"/>
      <c r="R450" s="23"/>
    </row>
    <row r="451" spans="1:18" ht="12.75" x14ac:dyDescent="0.2">
      <c r="A451" s="20">
        <v>43231.543363888894</v>
      </c>
      <c r="B451" s="21">
        <v>43221</v>
      </c>
      <c r="C451" s="22" t="s">
        <v>21</v>
      </c>
      <c r="D451" s="22">
        <v>8</v>
      </c>
      <c r="E451" s="22">
        <v>1</v>
      </c>
      <c r="F451" s="23"/>
      <c r="G451" s="22">
        <v>9</v>
      </c>
      <c r="H451" s="23"/>
      <c r="I451" s="22">
        <v>1</v>
      </c>
      <c r="J451" s="23"/>
      <c r="K451" s="22">
        <v>3</v>
      </c>
      <c r="L451" s="23"/>
      <c r="M451" s="23"/>
      <c r="N451" s="23"/>
      <c r="O451" s="23"/>
      <c r="P451" s="23"/>
      <c r="Q451" s="23"/>
      <c r="R451" s="23"/>
    </row>
    <row r="452" spans="1:18" ht="12.75" x14ac:dyDescent="0.2">
      <c r="A452" s="20">
        <v>43231.500808645833</v>
      </c>
      <c r="B452" s="21">
        <v>43222</v>
      </c>
      <c r="C452" s="22" t="s">
        <v>17</v>
      </c>
      <c r="D452" s="22">
        <v>34</v>
      </c>
      <c r="E452" s="22">
        <v>4</v>
      </c>
      <c r="F452" s="23"/>
      <c r="G452" s="22">
        <v>75</v>
      </c>
      <c r="H452" s="22">
        <v>24</v>
      </c>
      <c r="I452" s="22">
        <v>16</v>
      </c>
      <c r="J452" s="22">
        <v>52</v>
      </c>
      <c r="K452" s="22">
        <v>11</v>
      </c>
      <c r="L452" s="22">
        <v>61</v>
      </c>
      <c r="M452" s="23"/>
      <c r="N452" s="23"/>
      <c r="O452" s="23"/>
      <c r="P452" s="23"/>
      <c r="Q452" s="23"/>
      <c r="R452" s="23"/>
    </row>
    <row r="453" spans="1:18" ht="12.75" x14ac:dyDescent="0.2">
      <c r="A453" s="20">
        <v>43231.49782232639</v>
      </c>
      <c r="B453" s="21">
        <v>43222</v>
      </c>
      <c r="C453" s="22" t="s">
        <v>14</v>
      </c>
      <c r="D453" s="22">
        <v>34</v>
      </c>
      <c r="E453" s="22">
        <v>4</v>
      </c>
      <c r="F453" s="22">
        <v>1</v>
      </c>
      <c r="G453" s="22">
        <v>75</v>
      </c>
      <c r="H453" s="22">
        <v>24</v>
      </c>
      <c r="I453" s="22">
        <v>16</v>
      </c>
      <c r="J453" s="22">
        <v>52</v>
      </c>
      <c r="K453" s="22">
        <v>11</v>
      </c>
      <c r="L453" s="23"/>
      <c r="M453" s="23"/>
      <c r="N453" s="23"/>
      <c r="O453" s="23"/>
      <c r="P453" s="23"/>
      <c r="Q453" s="23"/>
      <c r="R453" s="23"/>
    </row>
    <row r="454" spans="1:18" ht="12.75" x14ac:dyDescent="0.2">
      <c r="A454" s="20">
        <v>43231.493169583337</v>
      </c>
      <c r="B454" s="21">
        <v>43222</v>
      </c>
      <c r="C454" s="22" t="s">
        <v>16</v>
      </c>
      <c r="D454" s="22">
        <v>102</v>
      </c>
      <c r="E454" s="22">
        <v>10</v>
      </c>
      <c r="F454" s="22">
        <v>3</v>
      </c>
      <c r="G454" s="22">
        <v>226</v>
      </c>
      <c r="H454" s="22">
        <v>70</v>
      </c>
      <c r="I454" s="22">
        <v>48</v>
      </c>
      <c r="J454" s="22">
        <v>155</v>
      </c>
      <c r="K454" s="22">
        <v>33</v>
      </c>
      <c r="L454" s="22">
        <v>61</v>
      </c>
      <c r="M454" s="23"/>
      <c r="N454" s="23"/>
      <c r="O454" s="23"/>
      <c r="P454" s="23"/>
      <c r="Q454" s="23"/>
      <c r="R454" s="23"/>
    </row>
    <row r="455" spans="1:18" ht="12.75" x14ac:dyDescent="0.2">
      <c r="A455" s="20">
        <v>43231.50352322917</v>
      </c>
      <c r="B455" s="21">
        <v>43222</v>
      </c>
      <c r="C455" s="22" t="s">
        <v>21</v>
      </c>
      <c r="D455" s="22">
        <v>34</v>
      </c>
      <c r="E455" s="22">
        <v>4</v>
      </c>
      <c r="F455" s="23"/>
      <c r="G455" s="22">
        <v>75</v>
      </c>
      <c r="H455" s="22">
        <v>24</v>
      </c>
      <c r="I455" s="22">
        <v>16</v>
      </c>
      <c r="J455" s="22">
        <v>52</v>
      </c>
      <c r="K455" s="22">
        <v>11</v>
      </c>
      <c r="L455" s="22">
        <v>20</v>
      </c>
      <c r="M455" s="23"/>
      <c r="N455" s="23"/>
      <c r="O455" s="23"/>
      <c r="P455" s="23"/>
      <c r="Q455" s="23"/>
      <c r="R455" s="23"/>
    </row>
    <row r="456" spans="1:18" ht="12.75" x14ac:dyDescent="0.2">
      <c r="A456" s="20">
        <v>43248.583007094909</v>
      </c>
      <c r="B456" s="21">
        <v>43229</v>
      </c>
      <c r="C456" s="22" t="s">
        <v>30</v>
      </c>
      <c r="D456" s="22">
        <v>25</v>
      </c>
      <c r="E456" s="23"/>
      <c r="F456" s="23"/>
      <c r="G456" s="22">
        <v>18</v>
      </c>
      <c r="H456" s="23"/>
      <c r="I456" s="23"/>
      <c r="J456" s="22">
        <v>3</v>
      </c>
      <c r="K456" s="23"/>
      <c r="L456" s="23"/>
      <c r="M456" s="23"/>
      <c r="N456" s="23"/>
      <c r="O456" s="23"/>
      <c r="P456" s="23"/>
      <c r="Q456" s="23"/>
      <c r="R456" s="23"/>
    </row>
    <row r="457" spans="1:18" ht="12.75" x14ac:dyDescent="0.2">
      <c r="A457" s="20">
        <v>43248.581247696755</v>
      </c>
      <c r="B457" s="21">
        <v>43229</v>
      </c>
      <c r="C457" s="22" t="s">
        <v>12</v>
      </c>
      <c r="D457" s="22">
        <v>57</v>
      </c>
      <c r="E457" s="23"/>
      <c r="F457" s="24">
        <v>2</v>
      </c>
      <c r="G457" s="24">
        <v>39</v>
      </c>
      <c r="H457" s="23"/>
      <c r="I457" s="23"/>
      <c r="J457" s="24">
        <v>4</v>
      </c>
      <c r="K457" s="23"/>
      <c r="L457" s="23"/>
      <c r="M457" s="23"/>
      <c r="N457" s="23"/>
      <c r="O457" s="23"/>
      <c r="P457" s="23"/>
      <c r="Q457" s="23"/>
      <c r="R457" s="23"/>
    </row>
    <row r="458" spans="1:18" ht="12.75" x14ac:dyDescent="0.2">
      <c r="A458" s="20">
        <v>43248.58230440972</v>
      </c>
      <c r="B458" s="21">
        <v>43229</v>
      </c>
      <c r="C458" s="22" t="s">
        <v>15</v>
      </c>
      <c r="D458" s="22">
        <v>35</v>
      </c>
      <c r="E458" s="23"/>
      <c r="F458" s="23"/>
      <c r="G458" s="22">
        <v>18</v>
      </c>
      <c r="H458" s="23"/>
      <c r="I458" s="23"/>
      <c r="J458" s="22">
        <v>3</v>
      </c>
      <c r="K458" s="23"/>
      <c r="L458" s="24">
        <v>31</v>
      </c>
      <c r="M458" s="23"/>
      <c r="N458" s="23"/>
      <c r="O458" s="23"/>
      <c r="P458" s="23"/>
      <c r="Q458" s="23"/>
      <c r="R458" s="23"/>
    </row>
    <row r="459" spans="1:18" ht="12.75" x14ac:dyDescent="0.2">
      <c r="A459" s="20">
        <v>43248.568168692131</v>
      </c>
      <c r="B459" s="21">
        <v>43229</v>
      </c>
      <c r="C459" s="22" t="s">
        <v>16</v>
      </c>
      <c r="D459" s="22">
        <v>120</v>
      </c>
      <c r="E459" s="24">
        <v>7</v>
      </c>
      <c r="F459" s="24">
        <v>11</v>
      </c>
      <c r="G459" s="24">
        <v>192</v>
      </c>
      <c r="H459" s="24">
        <v>37</v>
      </c>
      <c r="I459" s="22">
        <v>49</v>
      </c>
      <c r="J459" s="24">
        <v>97</v>
      </c>
      <c r="K459" s="24">
        <v>28</v>
      </c>
      <c r="L459" s="24">
        <v>32</v>
      </c>
      <c r="M459" s="23"/>
      <c r="N459" s="23"/>
      <c r="O459" s="23"/>
      <c r="P459" s="23"/>
      <c r="Q459" s="23"/>
      <c r="R459" s="23"/>
    </row>
    <row r="460" spans="1:18" ht="12.75" x14ac:dyDescent="0.2">
      <c r="A460" s="20">
        <v>43248.574257002314</v>
      </c>
      <c r="B460" s="21">
        <v>43230</v>
      </c>
      <c r="C460" s="22" t="s">
        <v>17</v>
      </c>
      <c r="D460" s="24">
        <v>11</v>
      </c>
      <c r="E460" s="23"/>
      <c r="F460" s="23"/>
      <c r="G460" s="24">
        <v>50</v>
      </c>
      <c r="H460" s="24">
        <v>6</v>
      </c>
      <c r="I460" s="24">
        <v>4</v>
      </c>
      <c r="J460" s="22">
        <v>13</v>
      </c>
      <c r="K460" s="24">
        <v>5</v>
      </c>
      <c r="L460" s="24">
        <v>45</v>
      </c>
      <c r="M460" s="23"/>
      <c r="N460" s="23"/>
      <c r="O460" s="23"/>
      <c r="P460" s="23"/>
      <c r="Q460" s="23"/>
      <c r="R460" s="23"/>
    </row>
    <row r="461" spans="1:18" ht="12.75" x14ac:dyDescent="0.2">
      <c r="A461" s="20">
        <v>43248.575135462961</v>
      </c>
      <c r="B461" s="21">
        <v>43230</v>
      </c>
      <c r="C461" s="22" t="s">
        <v>21</v>
      </c>
      <c r="D461" s="22">
        <v>8</v>
      </c>
      <c r="E461" s="23"/>
      <c r="F461" s="23"/>
      <c r="G461" s="22">
        <v>44</v>
      </c>
      <c r="H461" s="22">
        <v>4</v>
      </c>
      <c r="I461" s="22">
        <v>4</v>
      </c>
      <c r="J461" s="22">
        <v>14</v>
      </c>
      <c r="K461" s="22">
        <v>4</v>
      </c>
      <c r="L461" s="22">
        <v>45</v>
      </c>
      <c r="M461" s="23"/>
      <c r="N461" s="23"/>
      <c r="O461" s="23"/>
      <c r="P461" s="23"/>
      <c r="Q461" s="23"/>
      <c r="R461" s="23"/>
    </row>
    <row r="462" spans="1:18" ht="12.75" x14ac:dyDescent="0.2">
      <c r="A462" s="20">
        <v>43248.628448391202</v>
      </c>
      <c r="B462" s="21">
        <v>43231</v>
      </c>
      <c r="C462" s="22" t="s">
        <v>17</v>
      </c>
      <c r="D462" s="24">
        <v>3</v>
      </c>
      <c r="E462" s="22">
        <v>1</v>
      </c>
      <c r="F462" s="23"/>
      <c r="G462" s="22">
        <v>25</v>
      </c>
      <c r="H462" s="23"/>
      <c r="I462" s="24">
        <v>9</v>
      </c>
      <c r="J462" s="23"/>
      <c r="K462" s="22">
        <v>16</v>
      </c>
      <c r="L462" s="23"/>
      <c r="M462" s="23"/>
      <c r="N462" s="23"/>
      <c r="O462" s="23"/>
      <c r="P462" s="23"/>
      <c r="Q462" s="23"/>
      <c r="R462" s="23"/>
    </row>
    <row r="463" spans="1:18" ht="12.75" x14ac:dyDescent="0.2">
      <c r="A463" s="20">
        <v>43248.617347962965</v>
      </c>
      <c r="B463" s="21">
        <v>43231</v>
      </c>
      <c r="C463" s="22" t="s">
        <v>12</v>
      </c>
      <c r="D463" s="22">
        <v>100</v>
      </c>
      <c r="E463" s="23"/>
      <c r="F463" s="23"/>
      <c r="G463" s="22">
        <v>75</v>
      </c>
      <c r="H463" s="24">
        <v>66</v>
      </c>
      <c r="I463" s="24">
        <v>27</v>
      </c>
      <c r="J463" s="24">
        <v>98</v>
      </c>
      <c r="K463" s="24">
        <v>13</v>
      </c>
      <c r="L463" s="24">
        <v>27</v>
      </c>
      <c r="M463" s="23"/>
      <c r="N463" s="23"/>
      <c r="O463" s="23"/>
      <c r="P463" s="23"/>
      <c r="Q463" s="23"/>
      <c r="R463" s="23"/>
    </row>
    <row r="464" spans="1:18" ht="12.75" x14ac:dyDescent="0.2">
      <c r="A464" s="20">
        <v>43248.623358101853</v>
      </c>
      <c r="B464" s="21">
        <v>43231</v>
      </c>
      <c r="C464" s="22" t="s">
        <v>13</v>
      </c>
      <c r="D464" s="24">
        <v>3</v>
      </c>
      <c r="E464" s="24">
        <v>4.7</v>
      </c>
      <c r="F464" s="23"/>
      <c r="G464" s="22">
        <v>25</v>
      </c>
      <c r="H464" s="24">
        <v>17</v>
      </c>
      <c r="I464" s="23"/>
      <c r="J464" s="22">
        <v>40</v>
      </c>
      <c r="K464" s="22">
        <v>10</v>
      </c>
      <c r="L464" s="23"/>
      <c r="M464" s="23"/>
      <c r="N464" s="23"/>
      <c r="O464" s="23"/>
      <c r="P464" s="23"/>
      <c r="Q464" s="23"/>
      <c r="R464" s="23"/>
    </row>
    <row r="465" spans="1:18" ht="12.75" x14ac:dyDescent="0.2">
      <c r="A465" s="20">
        <v>43248.627001805551</v>
      </c>
      <c r="B465" s="21">
        <v>43231</v>
      </c>
      <c r="C465" s="22" t="s">
        <v>14</v>
      </c>
      <c r="D465" s="24">
        <v>6</v>
      </c>
      <c r="E465" s="22">
        <v>3</v>
      </c>
      <c r="F465" s="23"/>
      <c r="G465" s="24">
        <v>30</v>
      </c>
      <c r="H465" s="23"/>
      <c r="I465" s="24">
        <v>27</v>
      </c>
      <c r="J465" s="23"/>
      <c r="K465" s="22">
        <v>16</v>
      </c>
      <c r="L465" s="23"/>
      <c r="M465" s="23"/>
      <c r="N465" s="23"/>
      <c r="O465" s="23"/>
      <c r="P465" s="23"/>
      <c r="Q465" s="23"/>
      <c r="R465" s="23"/>
    </row>
    <row r="466" spans="1:18" ht="12.75" x14ac:dyDescent="0.2">
      <c r="A466" s="20">
        <v>43248.619484027775</v>
      </c>
      <c r="B466" s="21">
        <v>43231</v>
      </c>
      <c r="C466" s="22" t="s">
        <v>15</v>
      </c>
      <c r="D466" s="24">
        <v>6</v>
      </c>
      <c r="E466" s="22">
        <v>2</v>
      </c>
      <c r="F466" s="23"/>
      <c r="G466" s="24">
        <v>30</v>
      </c>
      <c r="H466" s="23"/>
      <c r="I466" s="24">
        <v>9</v>
      </c>
      <c r="J466" s="24">
        <v>25</v>
      </c>
      <c r="K466" s="22">
        <v>10</v>
      </c>
      <c r="L466" s="22">
        <v>10</v>
      </c>
      <c r="M466" s="23"/>
      <c r="N466" s="23"/>
      <c r="O466" s="23"/>
      <c r="P466" s="23"/>
      <c r="Q466" s="23"/>
      <c r="R466" s="23"/>
    </row>
    <row r="467" spans="1:18" ht="12.75" x14ac:dyDescent="0.2">
      <c r="A467" s="20">
        <v>43248.625689259265</v>
      </c>
      <c r="B467" s="21">
        <v>43231</v>
      </c>
      <c r="C467" s="22" t="s">
        <v>16</v>
      </c>
      <c r="D467" s="22">
        <v>100</v>
      </c>
      <c r="E467" s="24">
        <v>5</v>
      </c>
      <c r="F467" s="23"/>
      <c r="G467" s="22">
        <v>75</v>
      </c>
      <c r="H467" s="24">
        <v>66</v>
      </c>
      <c r="I467" s="23"/>
      <c r="J467" s="24">
        <v>98</v>
      </c>
      <c r="K467" s="24">
        <v>32</v>
      </c>
      <c r="L467" s="24">
        <v>37</v>
      </c>
      <c r="M467" s="23"/>
      <c r="N467" s="23"/>
      <c r="O467" s="23"/>
      <c r="P467" s="23"/>
      <c r="Q467" s="23"/>
      <c r="R467" s="23"/>
    </row>
    <row r="468" spans="1:18" ht="12.75" x14ac:dyDescent="0.2">
      <c r="A468" s="20">
        <v>43248.630563402781</v>
      </c>
      <c r="B468" s="21">
        <v>43234</v>
      </c>
      <c r="C468" s="22" t="s">
        <v>16</v>
      </c>
      <c r="D468" s="24">
        <v>205</v>
      </c>
      <c r="E468" s="24">
        <v>25</v>
      </c>
      <c r="F468" s="24">
        <v>27</v>
      </c>
      <c r="G468" s="24">
        <v>283</v>
      </c>
      <c r="H468" s="24">
        <v>136</v>
      </c>
      <c r="I468" s="22">
        <v>130</v>
      </c>
      <c r="J468" s="22">
        <v>165</v>
      </c>
      <c r="K468" s="24">
        <v>61</v>
      </c>
      <c r="L468" s="24">
        <v>108</v>
      </c>
      <c r="M468" s="23"/>
      <c r="N468" s="23"/>
      <c r="O468" s="23"/>
      <c r="P468" s="23"/>
      <c r="Q468" s="23"/>
      <c r="R468" s="23"/>
    </row>
    <row r="469" spans="1:18" ht="12.75" x14ac:dyDescent="0.2">
      <c r="A469" s="20">
        <v>43248.606072025461</v>
      </c>
      <c r="B469" s="21">
        <v>43241</v>
      </c>
      <c r="C469" s="22" t="s">
        <v>16</v>
      </c>
      <c r="D469" s="24">
        <v>183</v>
      </c>
      <c r="E469" s="22">
        <v>10</v>
      </c>
      <c r="F469" s="24">
        <v>19</v>
      </c>
      <c r="G469" s="24">
        <v>205</v>
      </c>
      <c r="H469" s="24">
        <v>93</v>
      </c>
      <c r="I469" s="24">
        <v>98</v>
      </c>
      <c r="J469" s="24">
        <v>84</v>
      </c>
      <c r="K469" s="24">
        <v>56</v>
      </c>
      <c r="L469" s="24">
        <v>110</v>
      </c>
      <c r="M469" s="23"/>
      <c r="N469" s="23"/>
      <c r="O469" s="23"/>
      <c r="P469" s="23"/>
      <c r="Q469" s="23"/>
      <c r="R469" s="23"/>
    </row>
    <row r="470" spans="1:18" ht="12.75" x14ac:dyDescent="0.2">
      <c r="A470" s="20">
        <v>43231.581237546299</v>
      </c>
      <c r="B470" s="21">
        <v>43245</v>
      </c>
      <c r="C470" s="22" t="s">
        <v>17</v>
      </c>
      <c r="D470" s="22">
        <v>30</v>
      </c>
      <c r="E470" s="22">
        <v>3</v>
      </c>
      <c r="F470" s="22">
        <v>5</v>
      </c>
      <c r="G470" s="22">
        <v>50</v>
      </c>
      <c r="H470" s="24">
        <v>8</v>
      </c>
      <c r="I470" s="24">
        <v>4</v>
      </c>
      <c r="J470" s="23"/>
      <c r="K470" s="22">
        <v>10</v>
      </c>
      <c r="L470" s="22">
        <v>12</v>
      </c>
      <c r="M470" s="23"/>
      <c r="N470" s="23"/>
      <c r="O470" s="23"/>
      <c r="P470" s="23"/>
      <c r="Q470" s="23"/>
      <c r="R470" s="23"/>
    </row>
    <row r="471" spans="1:18" ht="12.75" x14ac:dyDescent="0.2">
      <c r="A471" s="20">
        <v>43266.469889247688</v>
      </c>
      <c r="B471" s="21">
        <v>43245</v>
      </c>
      <c r="C471" s="22" t="s">
        <v>16</v>
      </c>
      <c r="D471" s="22">
        <v>116</v>
      </c>
      <c r="E471" s="24">
        <v>8</v>
      </c>
      <c r="F471" s="22">
        <v>15</v>
      </c>
      <c r="G471" s="24">
        <v>127</v>
      </c>
      <c r="H471" s="24">
        <v>113</v>
      </c>
      <c r="I471" s="22">
        <v>195</v>
      </c>
      <c r="J471" s="23"/>
      <c r="K471" s="22">
        <v>28</v>
      </c>
      <c r="L471" s="22">
        <v>10</v>
      </c>
      <c r="M471" s="23"/>
      <c r="N471" s="23"/>
      <c r="O471" s="23"/>
      <c r="P471" s="23"/>
      <c r="Q471" s="23"/>
      <c r="R471" s="23"/>
    </row>
    <row r="472" spans="1:18" ht="12.75" x14ac:dyDescent="0.2">
      <c r="A472" s="20">
        <v>43266.474292071754</v>
      </c>
      <c r="B472" s="21">
        <v>43250</v>
      </c>
      <c r="C472" s="22" t="s">
        <v>12</v>
      </c>
      <c r="D472" s="22">
        <v>32</v>
      </c>
      <c r="E472" s="22">
        <v>1.5</v>
      </c>
      <c r="F472" s="22">
        <v>2</v>
      </c>
      <c r="G472" s="22">
        <v>28</v>
      </c>
      <c r="H472" s="22">
        <v>27</v>
      </c>
      <c r="I472" s="22">
        <v>25</v>
      </c>
      <c r="J472" s="23"/>
      <c r="K472" s="22">
        <v>6</v>
      </c>
      <c r="L472" s="22">
        <v>26</v>
      </c>
      <c r="M472" s="23"/>
      <c r="N472" s="23"/>
      <c r="O472" s="23"/>
      <c r="P472" s="23"/>
      <c r="Q472" s="23"/>
      <c r="R472" s="23"/>
    </row>
    <row r="473" spans="1:18" ht="12.75" x14ac:dyDescent="0.2">
      <c r="A473" s="20">
        <v>43266.475761967595</v>
      </c>
      <c r="B473" s="21">
        <v>43250</v>
      </c>
      <c r="C473" s="22" t="s">
        <v>15</v>
      </c>
      <c r="D473" s="22">
        <v>32</v>
      </c>
      <c r="E473" s="22">
        <v>1.4</v>
      </c>
      <c r="F473" s="22">
        <v>2</v>
      </c>
      <c r="G473" s="22">
        <v>28</v>
      </c>
      <c r="H473" s="22">
        <v>27</v>
      </c>
      <c r="I473" s="22">
        <v>25</v>
      </c>
      <c r="J473" s="23"/>
      <c r="K473" s="22">
        <v>6</v>
      </c>
      <c r="L473" s="22">
        <v>26</v>
      </c>
      <c r="M473" s="23"/>
      <c r="N473" s="23"/>
      <c r="O473" s="23"/>
      <c r="P473" s="23"/>
      <c r="Q473" s="23"/>
      <c r="R473" s="23"/>
    </row>
    <row r="474" spans="1:18" ht="12.75" x14ac:dyDescent="0.2">
      <c r="A474" s="20">
        <v>43266.476239918979</v>
      </c>
      <c r="B474" s="21">
        <v>43250</v>
      </c>
      <c r="C474" s="22" t="s">
        <v>16</v>
      </c>
      <c r="D474" s="23"/>
      <c r="E474" s="23"/>
      <c r="F474" s="23"/>
      <c r="G474" s="23"/>
      <c r="H474" s="23"/>
      <c r="I474" s="23"/>
      <c r="J474" s="24">
        <v>122</v>
      </c>
      <c r="K474" s="23"/>
      <c r="L474" s="23"/>
      <c r="M474" s="23"/>
      <c r="N474" s="23"/>
      <c r="O474" s="23"/>
      <c r="P474" s="23"/>
      <c r="Q474" s="23"/>
      <c r="R474" s="23"/>
    </row>
    <row r="475" spans="1:18" ht="12.75" x14ac:dyDescent="0.2">
      <c r="A475" s="20">
        <v>43266.476629837962</v>
      </c>
      <c r="B475" s="21">
        <v>43250</v>
      </c>
      <c r="C475" s="22" t="s">
        <v>16</v>
      </c>
      <c r="D475" s="24">
        <v>327</v>
      </c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</row>
    <row r="476" spans="1:18" ht="12.75" x14ac:dyDescent="0.2">
      <c r="A476" s="20">
        <v>43266.479952511574</v>
      </c>
      <c r="B476" s="21">
        <v>43251</v>
      </c>
      <c r="C476" s="22" t="s">
        <v>17</v>
      </c>
      <c r="D476" s="22">
        <v>60</v>
      </c>
      <c r="E476" s="22">
        <v>7</v>
      </c>
      <c r="F476" s="23"/>
      <c r="G476" s="22">
        <v>90</v>
      </c>
      <c r="H476" s="22">
        <v>11</v>
      </c>
      <c r="I476" s="22">
        <v>22</v>
      </c>
      <c r="J476" s="22">
        <v>44</v>
      </c>
      <c r="K476" s="22">
        <v>26</v>
      </c>
      <c r="L476" s="22">
        <v>12</v>
      </c>
      <c r="M476" s="23"/>
      <c r="N476" s="23"/>
      <c r="O476" s="23"/>
      <c r="P476" s="23"/>
      <c r="Q476" s="23"/>
      <c r="R476" s="23"/>
    </row>
    <row r="477" spans="1:18" ht="12.75" x14ac:dyDescent="0.2">
      <c r="A477" s="20">
        <v>43266.481088692133</v>
      </c>
      <c r="B477" s="21">
        <v>43251</v>
      </c>
      <c r="C477" s="22" t="s">
        <v>21</v>
      </c>
      <c r="D477" s="22">
        <v>60</v>
      </c>
      <c r="E477" s="22">
        <v>6</v>
      </c>
      <c r="F477" s="23"/>
      <c r="G477" s="22">
        <v>90</v>
      </c>
      <c r="H477" s="22">
        <v>11</v>
      </c>
      <c r="I477" s="22">
        <v>23</v>
      </c>
      <c r="J477" s="22">
        <v>44</v>
      </c>
      <c r="K477" s="22">
        <v>26</v>
      </c>
      <c r="L477" s="22">
        <v>12</v>
      </c>
      <c r="M477" s="23"/>
      <c r="N477" s="23"/>
      <c r="O477" s="23"/>
      <c r="P477" s="23"/>
      <c r="Q477" s="23"/>
      <c r="R477" s="23"/>
    </row>
    <row r="478" spans="1:18" ht="12.75" x14ac:dyDescent="0.2">
      <c r="A478" s="25">
        <v>43266.482965011572</v>
      </c>
      <c r="B478" s="26">
        <v>43252</v>
      </c>
      <c r="C478" s="27" t="s">
        <v>14</v>
      </c>
      <c r="D478" s="27">
        <v>29</v>
      </c>
      <c r="E478" s="28">
        <v>4</v>
      </c>
      <c r="F478" s="28">
        <v>3</v>
      </c>
      <c r="G478" s="28">
        <v>114</v>
      </c>
      <c r="H478" s="27">
        <v>18</v>
      </c>
      <c r="I478" s="27">
        <v>9</v>
      </c>
      <c r="J478" s="27">
        <v>24</v>
      </c>
      <c r="K478" s="27">
        <v>10</v>
      </c>
      <c r="L478" s="27">
        <v>15</v>
      </c>
      <c r="M478" s="29"/>
      <c r="N478" s="29"/>
      <c r="O478" s="29"/>
      <c r="P478" s="29"/>
      <c r="Q478" s="29"/>
      <c r="R478" s="29"/>
    </row>
    <row r="479" spans="1:18" ht="12.75" x14ac:dyDescent="0.2">
      <c r="A479" s="25">
        <v>43266.484626331017</v>
      </c>
      <c r="B479" s="26">
        <v>43255</v>
      </c>
      <c r="C479" s="27" t="s">
        <v>16</v>
      </c>
      <c r="D479" s="27">
        <v>59</v>
      </c>
      <c r="E479" s="27">
        <v>5</v>
      </c>
      <c r="F479" s="27">
        <v>18</v>
      </c>
      <c r="G479" s="28">
        <v>133</v>
      </c>
      <c r="H479" s="28">
        <v>85</v>
      </c>
      <c r="I479" s="27">
        <v>41</v>
      </c>
      <c r="J479" s="28">
        <v>19</v>
      </c>
      <c r="K479" s="27">
        <v>18</v>
      </c>
      <c r="L479" s="28">
        <v>168</v>
      </c>
      <c r="M479" s="29"/>
      <c r="N479" s="29"/>
      <c r="O479" s="29"/>
      <c r="P479" s="29"/>
      <c r="Q479" s="29"/>
      <c r="R479" s="29"/>
    </row>
    <row r="480" spans="1:18" ht="12.75" x14ac:dyDescent="0.2">
      <c r="A480" s="33"/>
      <c r="B480" s="33"/>
      <c r="C480" s="33"/>
      <c r="D480" s="33">
        <f t="shared" ref="D480:L480" si="3">SUM(D292:D479)</f>
        <v>4411.2499999999991</v>
      </c>
      <c r="E480" s="33">
        <f t="shared" si="3"/>
        <v>583.1099999999999</v>
      </c>
      <c r="F480" s="33">
        <f t="shared" si="3"/>
        <v>368.23</v>
      </c>
      <c r="G480" s="33">
        <f t="shared" si="3"/>
        <v>5210.4400000000005</v>
      </c>
      <c r="H480" s="33">
        <f t="shared" si="3"/>
        <v>1858.4199999999998</v>
      </c>
      <c r="I480" s="33">
        <f t="shared" si="3"/>
        <v>1042</v>
      </c>
      <c r="J480" s="33">
        <f t="shared" si="3"/>
        <v>4826.47</v>
      </c>
      <c r="K480" s="33">
        <f t="shared" si="3"/>
        <v>1621.1599999999999</v>
      </c>
      <c r="L480" s="33">
        <f t="shared" si="3"/>
        <v>1911.58</v>
      </c>
      <c r="M480" s="33">
        <f>SUM(D480:L480)</f>
        <v>21832.659999999996</v>
      </c>
      <c r="N480" s="33"/>
      <c r="O480" s="33"/>
      <c r="P480" s="33"/>
      <c r="Q480" s="33"/>
      <c r="R480" s="33"/>
    </row>
    <row r="481" spans="13:13" ht="12.75" x14ac:dyDescent="0.2">
      <c r="M481" s="34">
        <f>M480/1000</f>
        <v>21.832659999999997</v>
      </c>
    </row>
    <row r="580" spans="1:18" ht="12.75" x14ac:dyDescent="0.2">
      <c r="A580" t="s">
        <v>0</v>
      </c>
      <c r="B580" t="s">
        <v>1</v>
      </c>
      <c r="C580" t="s">
        <v>2</v>
      </c>
      <c r="D580" t="s">
        <v>3</v>
      </c>
      <c r="E580" t="s">
        <v>4</v>
      </c>
      <c r="F580" t="s">
        <v>5</v>
      </c>
      <c r="G580" t="s">
        <v>6</v>
      </c>
      <c r="H580" t="s">
        <v>7</v>
      </c>
      <c r="I580" t="s">
        <v>8</v>
      </c>
      <c r="J580" t="s">
        <v>9</v>
      </c>
      <c r="K580" t="s">
        <v>10</v>
      </c>
      <c r="L580" t="s">
        <v>11</v>
      </c>
    </row>
    <row r="581" spans="1:18" ht="12.75" x14ac:dyDescent="0.2">
      <c r="A581" s="1">
        <v>43108.555697835647</v>
      </c>
      <c r="B581" s="2">
        <v>43102</v>
      </c>
      <c r="C581" s="3" t="s">
        <v>12</v>
      </c>
      <c r="D581" s="3">
        <v>13</v>
      </c>
      <c r="E581" s="3">
        <v>3</v>
      </c>
      <c r="F581" s="3">
        <v>2</v>
      </c>
      <c r="G581" s="3">
        <v>20</v>
      </c>
      <c r="H581" s="4"/>
      <c r="I581" s="4"/>
      <c r="J581" s="3">
        <v>30</v>
      </c>
      <c r="K581" s="3">
        <v>10</v>
      </c>
      <c r="L581" s="4"/>
      <c r="M581" s="4"/>
      <c r="N581" s="4"/>
      <c r="O581" s="4"/>
      <c r="P581" s="4"/>
      <c r="Q581" s="4"/>
      <c r="R581" s="4"/>
    </row>
    <row r="582" spans="1:18" ht="12.75" x14ac:dyDescent="0.2">
      <c r="A582" s="1">
        <v>43108.569680532411</v>
      </c>
      <c r="B582" s="2">
        <v>43102</v>
      </c>
      <c r="C582" s="3" t="s">
        <v>12</v>
      </c>
      <c r="D582" s="4"/>
      <c r="E582" s="3">
        <v>4</v>
      </c>
      <c r="F582" s="3">
        <v>2</v>
      </c>
      <c r="G582" s="3">
        <v>24</v>
      </c>
      <c r="H582" s="4"/>
      <c r="I582" s="4"/>
      <c r="J582" s="3">
        <v>15</v>
      </c>
      <c r="K582" s="3">
        <v>8</v>
      </c>
      <c r="L582" s="3">
        <v>60</v>
      </c>
      <c r="M582" s="4"/>
      <c r="N582" s="4"/>
      <c r="O582" s="4"/>
      <c r="P582" s="4"/>
      <c r="Q582" s="4"/>
      <c r="R582" s="4"/>
    </row>
    <row r="583" spans="1:18" ht="12.75" x14ac:dyDescent="0.2">
      <c r="A583" s="1">
        <v>43108.575700995367</v>
      </c>
      <c r="B583" s="2">
        <v>43102</v>
      </c>
      <c r="C583" s="3" t="s">
        <v>13</v>
      </c>
      <c r="D583" s="3">
        <v>27</v>
      </c>
      <c r="E583" s="3">
        <v>7</v>
      </c>
      <c r="F583" s="3">
        <v>2.5</v>
      </c>
      <c r="G583" s="3">
        <v>20</v>
      </c>
      <c r="H583" s="4"/>
      <c r="I583" s="4"/>
      <c r="J583" s="3">
        <v>24</v>
      </c>
      <c r="K583" s="3">
        <v>30</v>
      </c>
      <c r="L583" s="4"/>
      <c r="M583" s="4"/>
      <c r="N583" s="4"/>
      <c r="O583" s="4"/>
      <c r="P583" s="4"/>
      <c r="Q583" s="4"/>
      <c r="R583" s="4"/>
    </row>
    <row r="584" spans="1:18" ht="12.75" x14ac:dyDescent="0.2">
      <c r="A584" s="1">
        <v>43108.553333425923</v>
      </c>
      <c r="B584" s="2">
        <v>43102</v>
      </c>
      <c r="C584" s="3" t="s">
        <v>14</v>
      </c>
      <c r="D584" s="3">
        <v>18</v>
      </c>
      <c r="E584" s="3">
        <v>3</v>
      </c>
      <c r="F584" s="3">
        <v>4</v>
      </c>
      <c r="G584" s="3">
        <v>21</v>
      </c>
      <c r="H584" s="4"/>
      <c r="I584" s="4"/>
      <c r="J584" s="3">
        <v>45</v>
      </c>
      <c r="K584" s="3">
        <v>8</v>
      </c>
      <c r="L584" s="3">
        <v>40</v>
      </c>
      <c r="M584" s="4"/>
      <c r="N584" s="4"/>
      <c r="O584" s="4"/>
      <c r="P584" s="4"/>
      <c r="Q584" s="4"/>
      <c r="R584" s="4"/>
    </row>
    <row r="585" spans="1:18" ht="12.75" x14ac:dyDescent="0.2">
      <c r="A585" s="1">
        <v>43108.555115590279</v>
      </c>
      <c r="B585" s="2">
        <v>43102</v>
      </c>
      <c r="C585" s="3" t="s">
        <v>15</v>
      </c>
      <c r="D585" s="3">
        <v>24</v>
      </c>
      <c r="E585" s="3">
        <v>2</v>
      </c>
      <c r="F585" s="3">
        <v>2</v>
      </c>
      <c r="G585" s="3">
        <v>23</v>
      </c>
      <c r="H585" s="4"/>
      <c r="I585" s="4"/>
      <c r="J585" s="3">
        <v>15</v>
      </c>
      <c r="K585" s="3">
        <v>9</v>
      </c>
      <c r="L585" s="3">
        <v>32</v>
      </c>
      <c r="M585" s="4"/>
      <c r="N585" s="4"/>
      <c r="O585" s="4"/>
      <c r="P585" s="4"/>
      <c r="Q585" s="4"/>
      <c r="R585" s="4"/>
    </row>
    <row r="586" spans="1:18" ht="12.75" x14ac:dyDescent="0.2">
      <c r="A586" s="1">
        <v>43108.567140196756</v>
      </c>
      <c r="B586" s="2">
        <v>43102</v>
      </c>
      <c r="C586" s="3" t="s">
        <v>15</v>
      </c>
      <c r="D586" s="3">
        <v>12</v>
      </c>
      <c r="E586" s="3">
        <v>2</v>
      </c>
      <c r="F586" s="3">
        <v>2.5</v>
      </c>
      <c r="G586" s="3">
        <v>24</v>
      </c>
      <c r="H586" s="4"/>
      <c r="I586" s="4"/>
      <c r="J586" s="3">
        <v>12</v>
      </c>
      <c r="K586" s="3">
        <v>6</v>
      </c>
      <c r="L586" s="3">
        <v>24</v>
      </c>
      <c r="M586" s="4"/>
      <c r="N586" s="4"/>
      <c r="O586" s="4"/>
      <c r="P586" s="4"/>
      <c r="Q586" s="4"/>
      <c r="R586" s="4"/>
    </row>
    <row r="587" spans="1:18" ht="12.75" x14ac:dyDescent="0.2">
      <c r="A587" s="1">
        <v>43108.552632407409</v>
      </c>
      <c r="B587" s="2">
        <v>43102</v>
      </c>
      <c r="C587" s="3" t="s">
        <v>16</v>
      </c>
      <c r="D587" s="3">
        <v>42</v>
      </c>
      <c r="E587" s="3">
        <v>6</v>
      </c>
      <c r="F587" s="3">
        <v>7</v>
      </c>
      <c r="G587" s="3">
        <v>41</v>
      </c>
      <c r="H587" s="4"/>
      <c r="I587" s="4"/>
      <c r="J587" s="3">
        <v>75</v>
      </c>
      <c r="K587" s="3">
        <v>30</v>
      </c>
      <c r="L587" s="3">
        <v>20</v>
      </c>
      <c r="M587" s="4"/>
      <c r="N587" s="4"/>
      <c r="O587" s="4"/>
      <c r="P587" s="4"/>
      <c r="Q587" s="4"/>
      <c r="R587" s="4"/>
    </row>
    <row r="588" spans="1:18" ht="12.75" x14ac:dyDescent="0.2">
      <c r="A588" s="1">
        <v>43108.578014780098</v>
      </c>
      <c r="B588" s="2">
        <v>43105</v>
      </c>
      <c r="C588" s="3" t="s">
        <v>17</v>
      </c>
      <c r="D588" s="3">
        <v>43</v>
      </c>
      <c r="E588" s="3">
        <v>5</v>
      </c>
      <c r="F588" s="4"/>
      <c r="G588" s="3">
        <v>139</v>
      </c>
      <c r="H588" s="3">
        <v>12</v>
      </c>
      <c r="I588" s="4"/>
      <c r="J588" s="3">
        <v>240</v>
      </c>
      <c r="K588" s="3">
        <v>66</v>
      </c>
      <c r="L588" s="3">
        <v>18</v>
      </c>
      <c r="M588" s="3" t="s">
        <v>18</v>
      </c>
      <c r="N588" s="4">
        <f>SUM(D581:D622)</f>
        <v>886</v>
      </c>
      <c r="O588" s="4"/>
      <c r="P588" s="4"/>
      <c r="Q588" s="4"/>
      <c r="R588" s="4"/>
    </row>
    <row r="589" spans="1:18" ht="12.75" x14ac:dyDescent="0.2">
      <c r="A589" s="1">
        <v>43108.579306157408</v>
      </c>
      <c r="B589" s="2">
        <v>43105</v>
      </c>
      <c r="C589" s="3" t="s">
        <v>14</v>
      </c>
      <c r="D589" s="3">
        <v>18</v>
      </c>
      <c r="E589" s="3">
        <v>3</v>
      </c>
      <c r="F589" s="4"/>
      <c r="G589" s="3">
        <v>82</v>
      </c>
      <c r="H589" s="3">
        <v>10</v>
      </c>
      <c r="I589" s="4"/>
      <c r="J589" s="3">
        <v>150</v>
      </c>
      <c r="K589" s="3">
        <v>90</v>
      </c>
      <c r="L589" s="3">
        <v>10</v>
      </c>
      <c r="M589" s="3" t="s">
        <v>19</v>
      </c>
      <c r="N589" s="4">
        <f>SUM(E581:E622)</f>
        <v>126.5</v>
      </c>
      <c r="O589" s="4"/>
      <c r="P589" s="4"/>
      <c r="Q589" s="4"/>
      <c r="R589" s="4"/>
    </row>
    <row r="590" spans="1:18" ht="12.75" x14ac:dyDescent="0.2">
      <c r="A590" s="1">
        <v>43108.576919097221</v>
      </c>
      <c r="B590" s="2">
        <v>43105</v>
      </c>
      <c r="C590" s="3" t="s">
        <v>16</v>
      </c>
      <c r="D590" s="3">
        <v>54</v>
      </c>
      <c r="E590" s="3">
        <v>7</v>
      </c>
      <c r="F590" s="4"/>
      <c r="G590" s="3">
        <v>150</v>
      </c>
      <c r="H590" s="3">
        <v>16</v>
      </c>
      <c r="I590" s="4"/>
      <c r="J590" s="3">
        <v>302</v>
      </c>
      <c r="K590" s="3">
        <v>90</v>
      </c>
      <c r="L590" s="3">
        <v>13</v>
      </c>
      <c r="M590" s="3" t="s">
        <v>20</v>
      </c>
      <c r="N590" s="4">
        <f>SUM(F581:F622)</f>
        <v>67</v>
      </c>
      <c r="O590" s="4"/>
      <c r="P590" s="4"/>
      <c r="Q590" s="4"/>
      <c r="R590" s="4"/>
    </row>
    <row r="591" spans="1:18" ht="12.75" x14ac:dyDescent="0.2">
      <c r="A591" s="1">
        <v>43108.580203912032</v>
      </c>
      <c r="B591" s="2">
        <v>43105</v>
      </c>
      <c r="C591" s="3" t="s">
        <v>21</v>
      </c>
      <c r="D591" s="3">
        <v>14</v>
      </c>
      <c r="E591" s="3">
        <v>2</v>
      </c>
      <c r="F591" s="4"/>
      <c r="G591" s="3">
        <v>28</v>
      </c>
      <c r="H591" s="3">
        <v>3</v>
      </c>
      <c r="I591" s="4"/>
      <c r="J591" s="3">
        <v>160</v>
      </c>
      <c r="K591" s="3">
        <v>33</v>
      </c>
      <c r="L591" s="3">
        <v>18</v>
      </c>
      <c r="M591" s="3" t="s">
        <v>22</v>
      </c>
      <c r="N591" s="4">
        <f>SUM(G581:G622)</f>
        <v>1495</v>
      </c>
      <c r="O591" s="4"/>
      <c r="P591" s="4"/>
      <c r="Q591" s="4"/>
      <c r="R591" s="4"/>
    </row>
    <row r="592" spans="1:18" ht="12.75" x14ac:dyDescent="0.2">
      <c r="A592" s="1">
        <v>43111.621180393515</v>
      </c>
      <c r="B592" s="2">
        <v>43110</v>
      </c>
      <c r="C592" s="3" t="s">
        <v>17</v>
      </c>
      <c r="D592" s="3">
        <v>24</v>
      </c>
      <c r="E592" s="3">
        <v>2</v>
      </c>
      <c r="F592" s="4"/>
      <c r="G592" s="3">
        <v>30</v>
      </c>
      <c r="H592" s="4"/>
      <c r="I592" s="4"/>
      <c r="J592" s="3">
        <v>18</v>
      </c>
      <c r="K592" s="3">
        <v>11</v>
      </c>
      <c r="L592" s="4"/>
      <c r="M592" s="3" t="s">
        <v>23</v>
      </c>
      <c r="N592" s="4">
        <f>SUM(H581:H622)</f>
        <v>229</v>
      </c>
      <c r="O592" s="4"/>
      <c r="P592" s="4"/>
      <c r="Q592" s="4"/>
      <c r="R592" s="4"/>
    </row>
    <row r="593" spans="1:18" ht="12.75" x14ac:dyDescent="0.2">
      <c r="A593" s="1">
        <v>43111.617166388889</v>
      </c>
      <c r="B593" s="2">
        <v>43110</v>
      </c>
      <c r="C593" s="3" t="s">
        <v>12</v>
      </c>
      <c r="D593" s="3">
        <v>27</v>
      </c>
      <c r="E593" s="3">
        <v>2</v>
      </c>
      <c r="F593" s="3">
        <v>1</v>
      </c>
      <c r="G593" s="3">
        <v>32</v>
      </c>
      <c r="H593" s="4"/>
      <c r="I593" s="4"/>
      <c r="J593" s="3">
        <v>24</v>
      </c>
      <c r="K593" s="3">
        <v>12</v>
      </c>
      <c r="L593" s="3">
        <v>16</v>
      </c>
      <c r="M593" s="3" t="s">
        <v>24</v>
      </c>
      <c r="N593" s="4">
        <f>SUM(I582:I622)</f>
        <v>16</v>
      </c>
      <c r="O593" s="4"/>
      <c r="P593" s="4"/>
      <c r="Q593" s="4"/>
      <c r="R593" s="4"/>
    </row>
    <row r="594" spans="1:18" ht="12.75" x14ac:dyDescent="0.2">
      <c r="A594" s="1">
        <v>43111.620221249999</v>
      </c>
      <c r="B594" s="2">
        <v>43110</v>
      </c>
      <c r="C594" s="3" t="s">
        <v>13</v>
      </c>
      <c r="D594" s="3">
        <v>22</v>
      </c>
      <c r="E594" s="4"/>
      <c r="F594" s="4"/>
      <c r="G594" s="3">
        <v>12</v>
      </c>
      <c r="H594" s="4"/>
      <c r="I594" s="4"/>
      <c r="J594" s="3">
        <v>8</v>
      </c>
      <c r="K594" s="3">
        <v>15</v>
      </c>
      <c r="L594" s="4"/>
      <c r="M594" s="3" t="s">
        <v>25</v>
      </c>
      <c r="N594" s="4">
        <f>SUM(J581:J622)</f>
        <v>2088</v>
      </c>
      <c r="O594" s="4"/>
      <c r="P594" s="4"/>
      <c r="Q594" s="4"/>
      <c r="R594" s="4"/>
    </row>
    <row r="595" spans="1:18" ht="12.75" x14ac:dyDescent="0.2">
      <c r="A595" s="1">
        <v>43111.618714837961</v>
      </c>
      <c r="B595" s="2">
        <v>43110</v>
      </c>
      <c r="C595" s="3" t="s">
        <v>15</v>
      </c>
      <c r="D595" s="3">
        <v>24</v>
      </c>
      <c r="E595" s="3">
        <v>2</v>
      </c>
      <c r="F595" s="4"/>
      <c r="G595" s="3">
        <v>17</v>
      </c>
      <c r="H595" s="4"/>
      <c r="I595" s="4"/>
      <c r="J595" s="3">
        <v>6</v>
      </c>
      <c r="K595" s="3">
        <v>41</v>
      </c>
      <c r="L595" s="3">
        <v>18</v>
      </c>
      <c r="M595" s="3" t="s">
        <v>26</v>
      </c>
      <c r="N595" s="4">
        <f>SUM(K581:K622)</f>
        <v>775</v>
      </c>
      <c r="O595" s="4"/>
      <c r="P595" s="4"/>
      <c r="Q595" s="4"/>
      <c r="R595" s="4"/>
    </row>
    <row r="596" spans="1:18" ht="12.75" x14ac:dyDescent="0.2">
      <c r="A596" s="1">
        <v>43111.615170347221</v>
      </c>
      <c r="B596" s="2">
        <v>43110</v>
      </c>
      <c r="C596" s="3" t="s">
        <v>16</v>
      </c>
      <c r="D596" s="3">
        <v>16</v>
      </c>
      <c r="E596" s="3">
        <v>8</v>
      </c>
      <c r="F596" s="3">
        <v>4</v>
      </c>
      <c r="G596" s="3">
        <v>53</v>
      </c>
      <c r="H596" s="4"/>
      <c r="I596" s="4"/>
      <c r="J596" s="3">
        <v>66</v>
      </c>
      <c r="K596" s="3">
        <v>42</v>
      </c>
      <c r="L596" s="4"/>
      <c r="M596" s="3" t="s">
        <v>27</v>
      </c>
      <c r="N596" s="4">
        <f>SUM(L582:L622)</f>
        <v>621</v>
      </c>
      <c r="O596" s="4"/>
      <c r="P596" s="4"/>
      <c r="Q596" s="4"/>
      <c r="R596" s="4"/>
    </row>
    <row r="597" spans="1:18" ht="12.75" x14ac:dyDescent="0.2">
      <c r="A597" s="1">
        <v>43111.615357349539</v>
      </c>
      <c r="B597" s="2">
        <v>43110</v>
      </c>
      <c r="C597" s="3" t="s">
        <v>16</v>
      </c>
      <c r="D597" s="4"/>
      <c r="E597" s="4"/>
      <c r="F597" s="4"/>
      <c r="G597" s="4"/>
      <c r="H597" s="4"/>
      <c r="I597" s="4"/>
      <c r="J597" s="4"/>
      <c r="K597" s="4"/>
      <c r="L597" s="3">
        <v>129</v>
      </c>
      <c r="M597" s="4"/>
      <c r="N597" s="4">
        <f>SUM(N588:N596)</f>
        <v>6303.5</v>
      </c>
      <c r="O597" s="4"/>
      <c r="P597" s="4"/>
      <c r="Q597" s="4"/>
      <c r="R597" s="4"/>
    </row>
    <row r="598" spans="1:18" ht="12.75" x14ac:dyDescent="0.2">
      <c r="A598" s="1">
        <v>43111.62075018519</v>
      </c>
      <c r="B598" s="2">
        <v>43110</v>
      </c>
      <c r="C598" s="3" t="s">
        <v>21</v>
      </c>
      <c r="D598" s="3">
        <v>23</v>
      </c>
      <c r="E598" s="3">
        <v>0.5</v>
      </c>
      <c r="F598" s="4"/>
      <c r="G598" s="3">
        <v>22</v>
      </c>
      <c r="H598" s="4"/>
      <c r="I598" s="4"/>
      <c r="J598" s="3">
        <v>18</v>
      </c>
      <c r="K598" s="3">
        <v>4</v>
      </c>
      <c r="L598" s="4"/>
      <c r="M598" s="5" t="s">
        <v>28</v>
      </c>
      <c r="N598" s="4">
        <f>SUM(D581:L622)</f>
        <v>6303.5</v>
      </c>
      <c r="O598" s="4"/>
      <c r="P598" s="4"/>
      <c r="Q598" s="4"/>
      <c r="R598" s="4"/>
    </row>
    <row r="599" spans="1:18" ht="12.75" x14ac:dyDescent="0.2">
      <c r="A599" s="1">
        <v>43116.683337245369</v>
      </c>
      <c r="B599" s="2">
        <v>43112</v>
      </c>
      <c r="C599" s="3" t="s">
        <v>17</v>
      </c>
      <c r="D599" s="3">
        <v>19</v>
      </c>
      <c r="E599" s="3">
        <v>3</v>
      </c>
      <c r="F599" s="3">
        <v>1</v>
      </c>
      <c r="G599" s="3">
        <v>31</v>
      </c>
      <c r="H599" s="4"/>
      <c r="I599" s="4"/>
      <c r="J599" s="3">
        <v>36</v>
      </c>
      <c r="K599" s="3">
        <v>12</v>
      </c>
      <c r="L599" s="3">
        <v>40</v>
      </c>
      <c r="M599" s="4"/>
      <c r="N599" s="4"/>
      <c r="O599" s="4"/>
      <c r="P599" s="4"/>
      <c r="Q599" s="4"/>
      <c r="R599" s="4"/>
    </row>
    <row r="600" spans="1:18" ht="12.75" x14ac:dyDescent="0.2">
      <c r="A600" s="1">
        <v>43116.682094884258</v>
      </c>
      <c r="B600" s="2">
        <v>43112</v>
      </c>
      <c r="C600" s="3" t="s">
        <v>12</v>
      </c>
      <c r="D600" s="3">
        <v>12</v>
      </c>
      <c r="E600" s="3">
        <v>3</v>
      </c>
      <c r="F600" s="3">
        <v>3</v>
      </c>
      <c r="G600" s="3">
        <v>38</v>
      </c>
      <c r="H600" s="4"/>
      <c r="I600" s="4"/>
      <c r="J600" s="3">
        <v>48</v>
      </c>
      <c r="K600" s="3">
        <v>15</v>
      </c>
      <c r="L600" s="3">
        <v>23</v>
      </c>
      <c r="M600" s="4"/>
      <c r="N600" s="4"/>
      <c r="O600" s="4"/>
      <c r="P600" s="4"/>
      <c r="Q600" s="4"/>
      <c r="R600" s="4"/>
    </row>
    <row r="601" spans="1:18" ht="12.75" x14ac:dyDescent="0.2">
      <c r="A601" s="1">
        <v>43116.680815983796</v>
      </c>
      <c r="B601" s="2">
        <v>43112</v>
      </c>
      <c r="C601" s="3" t="s">
        <v>14</v>
      </c>
      <c r="D601" s="3">
        <v>30</v>
      </c>
      <c r="E601" s="3">
        <v>3</v>
      </c>
      <c r="F601" s="3">
        <v>2</v>
      </c>
      <c r="G601" s="3">
        <v>24</v>
      </c>
      <c r="H601" s="4"/>
      <c r="I601" s="4"/>
      <c r="J601" s="3">
        <v>28</v>
      </c>
      <c r="K601" s="3">
        <v>12</v>
      </c>
      <c r="L601" s="4"/>
      <c r="M601" s="4"/>
      <c r="N601" s="4"/>
      <c r="O601" s="4"/>
      <c r="P601" s="4"/>
      <c r="Q601" s="4"/>
      <c r="R601" s="4"/>
    </row>
    <row r="602" spans="1:18" ht="12.75" x14ac:dyDescent="0.2">
      <c r="A602" s="1">
        <v>43116.681515798613</v>
      </c>
      <c r="B602" s="2">
        <v>43112</v>
      </c>
      <c r="C602" s="3" t="s">
        <v>15</v>
      </c>
      <c r="D602" s="3">
        <v>21</v>
      </c>
      <c r="E602" s="3">
        <v>2</v>
      </c>
      <c r="F602" s="3">
        <v>1</v>
      </c>
      <c r="G602" s="3">
        <v>27</v>
      </c>
      <c r="H602" s="4"/>
      <c r="I602" s="4"/>
      <c r="J602" s="3">
        <v>32</v>
      </c>
      <c r="K602" s="3">
        <v>9</v>
      </c>
      <c r="L602" s="4"/>
      <c r="M602" s="4"/>
      <c r="N602" s="4"/>
      <c r="O602" s="4"/>
      <c r="P602" s="4"/>
      <c r="Q602" s="4"/>
      <c r="R602" s="4"/>
    </row>
    <row r="603" spans="1:18" ht="12.75" x14ac:dyDescent="0.2">
      <c r="A603" s="1">
        <v>43116.680062222222</v>
      </c>
      <c r="B603" s="2">
        <v>43112</v>
      </c>
      <c r="C603" s="3" t="s">
        <v>16</v>
      </c>
      <c r="D603" s="3">
        <v>10</v>
      </c>
      <c r="E603" s="3">
        <v>4</v>
      </c>
      <c r="F603" s="3">
        <v>6</v>
      </c>
      <c r="G603" s="3">
        <v>30</v>
      </c>
      <c r="H603" s="4"/>
      <c r="I603" s="4"/>
      <c r="J603" s="3">
        <v>62</v>
      </c>
      <c r="K603" s="3">
        <v>12</v>
      </c>
      <c r="L603" s="3">
        <v>26</v>
      </c>
      <c r="M603" s="4"/>
      <c r="N603" s="4"/>
      <c r="O603" s="4"/>
      <c r="P603" s="4"/>
      <c r="Q603" s="4"/>
      <c r="R603" s="4"/>
    </row>
    <row r="604" spans="1:18" ht="12.75" x14ac:dyDescent="0.2">
      <c r="A604" s="1">
        <v>43116.682793692133</v>
      </c>
      <c r="B604" s="2">
        <v>43112</v>
      </c>
      <c r="C604" s="3" t="s">
        <v>21</v>
      </c>
      <c r="D604" s="3">
        <v>17</v>
      </c>
      <c r="E604" s="3">
        <v>2</v>
      </c>
      <c r="F604" s="3">
        <v>1</v>
      </c>
      <c r="G604" s="3">
        <v>34</v>
      </c>
      <c r="H604" s="4"/>
      <c r="I604" s="4"/>
      <c r="J604" s="3">
        <v>31</v>
      </c>
      <c r="K604" s="3">
        <v>6</v>
      </c>
      <c r="L604" s="4"/>
      <c r="M604" s="4"/>
      <c r="N604" s="4"/>
      <c r="O604" s="4"/>
      <c r="P604" s="4"/>
      <c r="Q604" s="4"/>
      <c r="R604" s="4"/>
    </row>
    <row r="605" spans="1:18" ht="12.75" x14ac:dyDescent="0.2">
      <c r="A605" s="1">
        <v>43116.705393414348</v>
      </c>
      <c r="B605" s="2">
        <v>43115</v>
      </c>
      <c r="C605" s="3" t="s">
        <v>12</v>
      </c>
      <c r="D605" s="3">
        <v>10</v>
      </c>
      <c r="E605" s="3">
        <v>11</v>
      </c>
      <c r="F605" s="3">
        <v>3</v>
      </c>
      <c r="G605" s="3">
        <v>54</v>
      </c>
      <c r="H605" s="4"/>
      <c r="I605" s="4"/>
      <c r="J605" s="3">
        <v>45</v>
      </c>
      <c r="K605" s="4"/>
      <c r="L605" s="4"/>
      <c r="M605" s="4"/>
      <c r="N605" s="4"/>
      <c r="O605" s="4"/>
      <c r="P605" s="4"/>
      <c r="Q605" s="4"/>
      <c r="R605" s="4"/>
    </row>
    <row r="606" spans="1:18" ht="12.75" x14ac:dyDescent="0.2">
      <c r="A606" s="1">
        <v>43116.687733275467</v>
      </c>
      <c r="B606" s="2">
        <v>43115</v>
      </c>
      <c r="C606" s="3" t="s">
        <v>14</v>
      </c>
      <c r="D606" s="3">
        <v>19</v>
      </c>
      <c r="E606" s="3">
        <v>2</v>
      </c>
      <c r="F606" s="3">
        <v>2</v>
      </c>
      <c r="G606" s="3">
        <v>27</v>
      </c>
      <c r="H606" s="4"/>
      <c r="I606" s="4"/>
      <c r="J606" s="3">
        <v>37</v>
      </c>
      <c r="K606" s="3">
        <v>91</v>
      </c>
      <c r="L606" s="4"/>
      <c r="M606" s="4"/>
      <c r="N606" s="4"/>
      <c r="O606" s="4"/>
      <c r="P606" s="4"/>
      <c r="Q606" s="4"/>
      <c r="R606" s="4"/>
    </row>
    <row r="607" spans="1:18" ht="12.75" x14ac:dyDescent="0.2">
      <c r="A607" s="1">
        <v>43116.688307997683</v>
      </c>
      <c r="B607" s="2">
        <v>43115</v>
      </c>
      <c r="C607" s="3" t="s">
        <v>15</v>
      </c>
      <c r="D607" s="3">
        <v>18</v>
      </c>
      <c r="E607" s="3">
        <v>2</v>
      </c>
      <c r="F607" s="3">
        <v>3</v>
      </c>
      <c r="G607" s="3">
        <v>9</v>
      </c>
      <c r="H607" s="4"/>
      <c r="I607" s="4"/>
      <c r="J607" s="3">
        <v>42</v>
      </c>
      <c r="K607" s="3">
        <v>16</v>
      </c>
      <c r="L607" s="3">
        <v>41</v>
      </c>
      <c r="M607" s="4"/>
      <c r="N607" s="4"/>
      <c r="O607" s="4"/>
      <c r="P607" s="4"/>
      <c r="Q607" s="4"/>
      <c r="R607" s="4"/>
    </row>
    <row r="608" spans="1:18" ht="12.75" x14ac:dyDescent="0.2">
      <c r="A608" s="1">
        <v>43116.683939548609</v>
      </c>
      <c r="B608" s="2">
        <v>43115</v>
      </c>
      <c r="C608" s="3" t="s">
        <v>16</v>
      </c>
      <c r="D608" s="3">
        <v>34</v>
      </c>
      <c r="E608" s="3">
        <v>9</v>
      </c>
      <c r="F608" s="3">
        <v>6</v>
      </c>
      <c r="G608" s="3">
        <v>37</v>
      </c>
      <c r="H608" s="4"/>
      <c r="I608" s="4"/>
      <c r="J608" s="3">
        <v>189</v>
      </c>
      <c r="K608" s="3">
        <v>25</v>
      </c>
      <c r="L608" s="4"/>
      <c r="M608" s="4"/>
      <c r="N608" s="4"/>
      <c r="O608" s="4"/>
      <c r="P608" s="4"/>
      <c r="Q608" s="4"/>
      <c r="R608" s="4"/>
    </row>
    <row r="609" spans="1:18" ht="12.75" x14ac:dyDescent="0.2">
      <c r="A609" s="1">
        <v>43116.706163587965</v>
      </c>
      <c r="B609" s="2">
        <v>43115</v>
      </c>
      <c r="C609" s="3" t="s">
        <v>21</v>
      </c>
      <c r="D609" s="3">
        <v>20</v>
      </c>
      <c r="E609" s="3">
        <v>3</v>
      </c>
      <c r="F609" s="3">
        <v>2</v>
      </c>
      <c r="G609" s="3">
        <v>40</v>
      </c>
      <c r="H609" s="4"/>
      <c r="I609" s="4"/>
      <c r="J609" s="3">
        <v>40</v>
      </c>
      <c r="K609" s="3">
        <v>12</v>
      </c>
      <c r="L609" s="3">
        <v>53</v>
      </c>
      <c r="M609" s="4"/>
      <c r="N609" s="4"/>
      <c r="O609" s="4"/>
      <c r="P609" s="4"/>
      <c r="Q609" s="4"/>
      <c r="R609" s="4"/>
    </row>
    <row r="610" spans="1:18" ht="12.75" x14ac:dyDescent="0.2">
      <c r="A610" s="1">
        <v>43118.443716585651</v>
      </c>
      <c r="B610" s="2">
        <v>43117</v>
      </c>
      <c r="C610" s="3" t="s">
        <v>17</v>
      </c>
      <c r="D610" s="3">
        <v>23</v>
      </c>
      <c r="E610" s="3">
        <v>0.5</v>
      </c>
      <c r="F610" s="4"/>
      <c r="G610" s="3">
        <v>32</v>
      </c>
      <c r="H610" s="4"/>
      <c r="I610" s="4"/>
      <c r="J610" s="3">
        <v>17</v>
      </c>
      <c r="K610" s="3">
        <v>3</v>
      </c>
      <c r="L610" s="4"/>
      <c r="M610" s="4"/>
      <c r="N610" s="4"/>
      <c r="O610" s="4"/>
      <c r="P610" s="4"/>
      <c r="Q610" s="4"/>
      <c r="R610" s="4"/>
    </row>
    <row r="611" spans="1:18" ht="12.75" x14ac:dyDescent="0.2">
      <c r="A611" s="1">
        <v>43118.441466296295</v>
      </c>
      <c r="B611" s="2">
        <v>43117</v>
      </c>
      <c r="C611" s="3" t="s">
        <v>12</v>
      </c>
      <c r="D611" s="3">
        <v>24</v>
      </c>
      <c r="E611" s="3">
        <v>1</v>
      </c>
      <c r="F611" s="4"/>
      <c r="G611" s="3">
        <v>29</v>
      </c>
      <c r="H611" s="4"/>
      <c r="I611" s="4"/>
      <c r="J611" s="3">
        <v>39</v>
      </c>
      <c r="K611" s="3">
        <v>4</v>
      </c>
      <c r="L611" s="4"/>
      <c r="M611" s="4"/>
      <c r="N611" s="4"/>
      <c r="O611" s="4"/>
      <c r="P611" s="4"/>
      <c r="Q611" s="4"/>
      <c r="R611" s="4"/>
    </row>
    <row r="612" spans="1:18" ht="12.75" x14ac:dyDescent="0.2">
      <c r="A612" s="1">
        <v>43118.44563263889</v>
      </c>
      <c r="B612" s="2">
        <v>43117</v>
      </c>
      <c r="C612" s="3" t="s">
        <v>14</v>
      </c>
      <c r="D612" s="3">
        <v>21</v>
      </c>
      <c r="E612" s="4"/>
      <c r="F612" s="4"/>
      <c r="G612" s="3">
        <v>12</v>
      </c>
      <c r="H612" s="4"/>
      <c r="I612" s="4"/>
      <c r="J612" s="3">
        <v>24</v>
      </c>
      <c r="K612" s="3">
        <v>9</v>
      </c>
      <c r="L612" s="3">
        <v>38</v>
      </c>
      <c r="M612" s="4"/>
      <c r="N612" s="4"/>
      <c r="O612" s="4"/>
      <c r="P612" s="4"/>
      <c r="Q612" s="4"/>
      <c r="R612" s="4"/>
    </row>
    <row r="613" spans="1:18" ht="12.75" x14ac:dyDescent="0.2">
      <c r="A613" s="1">
        <v>43118.44271422454</v>
      </c>
      <c r="B613" s="2">
        <v>43117</v>
      </c>
      <c r="C613" s="3" t="s">
        <v>15</v>
      </c>
      <c r="D613" s="3">
        <v>27</v>
      </c>
      <c r="E613" s="3">
        <v>1</v>
      </c>
      <c r="F613" s="3">
        <v>1</v>
      </c>
      <c r="G613" s="3">
        <v>30</v>
      </c>
      <c r="H613" s="4"/>
      <c r="I613" s="4"/>
      <c r="J613" s="3">
        <v>34</v>
      </c>
      <c r="K613" s="3">
        <v>22</v>
      </c>
      <c r="L613" s="4"/>
      <c r="M613" s="4"/>
      <c r="N613" s="4"/>
      <c r="O613" s="4"/>
      <c r="P613" s="4"/>
      <c r="Q613" s="4"/>
      <c r="R613" s="4"/>
    </row>
    <row r="614" spans="1:18" ht="12.75" x14ac:dyDescent="0.2">
      <c r="A614" s="1">
        <v>43118.440911261576</v>
      </c>
      <c r="B614" s="2">
        <v>43117</v>
      </c>
      <c r="C614" s="3" t="s">
        <v>16</v>
      </c>
      <c r="D614" s="3">
        <v>25</v>
      </c>
      <c r="E614" s="3">
        <v>3</v>
      </c>
      <c r="F614" s="3">
        <v>1</v>
      </c>
      <c r="G614" s="3">
        <v>42</v>
      </c>
      <c r="H614" s="4"/>
      <c r="I614" s="4"/>
      <c r="J614" s="3">
        <v>105</v>
      </c>
      <c r="K614" s="3">
        <v>6</v>
      </c>
      <c r="L614" s="4"/>
      <c r="M614" s="4"/>
      <c r="N614" s="4"/>
      <c r="O614" s="4"/>
      <c r="P614" s="4"/>
      <c r="Q614" s="4"/>
      <c r="R614" s="4"/>
    </row>
    <row r="615" spans="1:18" ht="12.75" x14ac:dyDescent="0.2">
      <c r="A615" s="1">
        <v>43158.663360405088</v>
      </c>
      <c r="B615" s="2">
        <v>43125</v>
      </c>
      <c r="C615" s="3" t="s">
        <v>17</v>
      </c>
      <c r="D615" s="3">
        <v>10</v>
      </c>
      <c r="E615" s="3">
        <v>0.5</v>
      </c>
      <c r="F615" s="3">
        <v>1</v>
      </c>
      <c r="G615" s="3">
        <v>20</v>
      </c>
      <c r="H615" s="4"/>
      <c r="I615" s="4"/>
      <c r="J615" s="3">
        <v>32</v>
      </c>
      <c r="K615" s="3">
        <v>6</v>
      </c>
      <c r="L615" s="4"/>
      <c r="M615" s="4"/>
      <c r="N615" s="4"/>
      <c r="O615" s="4"/>
      <c r="P615" s="4"/>
      <c r="Q615" s="4"/>
      <c r="R615" s="4"/>
    </row>
    <row r="616" spans="1:18" ht="12.75" x14ac:dyDescent="0.2">
      <c r="A616" s="1">
        <v>43158.657533611113</v>
      </c>
      <c r="B616" s="2">
        <v>43125</v>
      </c>
      <c r="C616" s="3" t="s">
        <v>12</v>
      </c>
      <c r="D616" s="3">
        <v>19</v>
      </c>
      <c r="E616" s="3">
        <v>1</v>
      </c>
      <c r="F616" s="4"/>
      <c r="G616" s="3">
        <v>123</v>
      </c>
      <c r="H616" s="3">
        <v>150</v>
      </c>
      <c r="I616" s="4"/>
      <c r="J616" s="4"/>
      <c r="K616" s="4"/>
      <c r="L616" s="4"/>
      <c r="M616" s="4"/>
      <c r="N616" s="4"/>
      <c r="O616" s="4"/>
      <c r="P616" s="4"/>
      <c r="Q616" s="4"/>
      <c r="R616" s="4"/>
    </row>
    <row r="617" spans="1:18" ht="12.75" x14ac:dyDescent="0.2">
      <c r="A617" s="1">
        <v>43158.660725787035</v>
      </c>
      <c r="B617" s="2">
        <v>43125</v>
      </c>
      <c r="C617" s="3" t="s">
        <v>13</v>
      </c>
      <c r="D617" s="3">
        <v>25</v>
      </c>
      <c r="E617" s="3">
        <v>4</v>
      </c>
      <c r="F617" s="4"/>
      <c r="G617" s="3">
        <v>28</v>
      </c>
      <c r="H617" s="4"/>
      <c r="I617" s="4"/>
      <c r="J617" s="3">
        <v>29</v>
      </c>
      <c r="K617" s="3">
        <v>1</v>
      </c>
      <c r="L617" s="3">
        <v>2</v>
      </c>
      <c r="M617" s="4"/>
      <c r="N617" s="4"/>
      <c r="O617" s="4"/>
      <c r="P617" s="4"/>
      <c r="Q617" s="4"/>
      <c r="R617" s="4"/>
    </row>
    <row r="618" spans="1:18" ht="12.75" x14ac:dyDescent="0.2">
      <c r="A618" s="1">
        <v>43158.661233854167</v>
      </c>
      <c r="B618" s="2">
        <v>43125</v>
      </c>
      <c r="C618" s="3" t="s">
        <v>14</v>
      </c>
      <c r="D618" s="3">
        <v>21</v>
      </c>
      <c r="E618" s="3">
        <v>3</v>
      </c>
      <c r="F618" s="4"/>
      <c r="G618" s="3">
        <v>12</v>
      </c>
      <c r="H618" s="3">
        <v>9</v>
      </c>
      <c r="I618" s="4"/>
      <c r="J618" s="4"/>
      <c r="K618" s="4"/>
      <c r="L618" s="4"/>
      <c r="M618" s="4"/>
      <c r="N618" s="4"/>
      <c r="O618" s="4"/>
      <c r="P618" s="4"/>
      <c r="Q618" s="4"/>
      <c r="R618" s="4"/>
    </row>
    <row r="619" spans="1:18" ht="12.75" x14ac:dyDescent="0.2">
      <c r="A619" s="1">
        <v>43158.65929737268</v>
      </c>
      <c r="B619" s="2">
        <v>43125</v>
      </c>
      <c r="C619" s="3" t="s">
        <v>15</v>
      </c>
      <c r="D619" s="3">
        <v>20</v>
      </c>
      <c r="E619" s="4"/>
      <c r="F619" s="3">
        <v>2</v>
      </c>
      <c r="G619" s="3">
        <v>14</v>
      </c>
      <c r="H619" s="4"/>
      <c r="I619" s="4"/>
      <c r="J619" s="3">
        <v>10</v>
      </c>
      <c r="K619" s="4"/>
      <c r="L619" s="4"/>
      <c r="M619" s="4"/>
      <c r="N619" s="4"/>
      <c r="O619" s="4"/>
      <c r="P619" s="4"/>
      <c r="Q619" s="4"/>
      <c r="R619" s="4"/>
    </row>
    <row r="620" spans="1:18" ht="12.75" x14ac:dyDescent="0.2">
      <c r="A620" s="1">
        <v>43158.662261307865</v>
      </c>
      <c r="B620" s="2">
        <v>43125</v>
      </c>
      <c r="C620" s="3" t="s">
        <v>16</v>
      </c>
      <c r="D620" s="3">
        <v>17</v>
      </c>
      <c r="E620" s="3">
        <v>3</v>
      </c>
      <c r="F620" s="4"/>
      <c r="G620" s="3">
        <v>23</v>
      </c>
      <c r="H620" s="4"/>
      <c r="I620" s="3">
        <v>16</v>
      </c>
      <c r="J620" s="4"/>
      <c r="K620" s="3">
        <v>3</v>
      </c>
      <c r="L620" s="4"/>
      <c r="M620" s="4"/>
      <c r="N620" s="4"/>
      <c r="O620" s="4"/>
      <c r="P620" s="4"/>
      <c r="Q620" s="4"/>
      <c r="R620" s="4"/>
    </row>
    <row r="621" spans="1:18" ht="12.75" x14ac:dyDescent="0.2">
      <c r="A621" s="1">
        <v>43136.342262685183</v>
      </c>
      <c r="B621" s="2">
        <v>43129</v>
      </c>
      <c r="C621" s="3" t="s">
        <v>12</v>
      </c>
      <c r="D621" s="3">
        <v>18</v>
      </c>
      <c r="E621" s="3">
        <v>3</v>
      </c>
      <c r="F621" s="3">
        <v>2</v>
      </c>
      <c r="G621" s="3">
        <v>23</v>
      </c>
      <c r="H621" s="3">
        <v>16</v>
      </c>
      <c r="I621" s="4"/>
      <c r="J621" s="4"/>
      <c r="K621" s="3">
        <v>3</v>
      </c>
      <c r="L621" s="4"/>
      <c r="M621" s="4"/>
      <c r="N621" s="4"/>
      <c r="O621" s="4"/>
      <c r="P621" s="4"/>
      <c r="Q621" s="4"/>
      <c r="R621" s="4"/>
    </row>
    <row r="622" spans="1:18" ht="12.75" x14ac:dyDescent="0.2">
      <c r="A622" s="1">
        <v>43136.350111979162</v>
      </c>
      <c r="B622" s="2">
        <v>43129</v>
      </c>
      <c r="C622" s="3" t="s">
        <v>16</v>
      </c>
      <c r="D622" s="3">
        <v>25</v>
      </c>
      <c r="E622" s="3">
        <v>4</v>
      </c>
      <c r="F622" s="3">
        <v>3</v>
      </c>
      <c r="G622" s="3">
        <v>18</v>
      </c>
      <c r="H622" s="3">
        <v>13</v>
      </c>
      <c r="I622" s="4"/>
      <c r="J622" s="4"/>
      <c r="K622" s="3">
        <v>3</v>
      </c>
      <c r="L622" s="4"/>
      <c r="M622" s="4"/>
      <c r="N622" s="4"/>
      <c r="O622" s="4"/>
      <c r="P622" s="4"/>
      <c r="Q622" s="4"/>
      <c r="R622" s="4"/>
    </row>
    <row r="623" spans="1:18" ht="12.75" x14ac:dyDescent="0.2">
      <c r="A623" s="6">
        <v>43158.665533159721</v>
      </c>
      <c r="B623" s="7">
        <v>43133</v>
      </c>
      <c r="C623" s="8" t="s">
        <v>12</v>
      </c>
      <c r="D623" s="8">
        <v>14</v>
      </c>
      <c r="E623" s="8">
        <v>1</v>
      </c>
      <c r="F623" s="8">
        <v>1</v>
      </c>
      <c r="G623" s="8">
        <v>17</v>
      </c>
      <c r="H623" s="9"/>
      <c r="I623" s="9"/>
      <c r="J623" s="8">
        <v>39</v>
      </c>
      <c r="K623" s="8">
        <v>2</v>
      </c>
      <c r="L623" s="8">
        <v>1</v>
      </c>
      <c r="M623" s="9"/>
      <c r="N623" s="9"/>
      <c r="O623" s="9"/>
      <c r="P623" s="9"/>
      <c r="Q623" s="9"/>
      <c r="R623" s="9"/>
    </row>
    <row r="624" spans="1:18" ht="12.75" x14ac:dyDescent="0.2">
      <c r="A624" s="6">
        <v>43158.664573194445</v>
      </c>
      <c r="B624" s="7">
        <v>43133</v>
      </c>
      <c r="C624" s="8" t="s">
        <v>16</v>
      </c>
      <c r="D624" s="8">
        <v>17</v>
      </c>
      <c r="E624" s="8">
        <v>2</v>
      </c>
      <c r="F624" s="8">
        <v>1</v>
      </c>
      <c r="G624" s="8">
        <v>19</v>
      </c>
      <c r="H624" s="9"/>
      <c r="I624" s="9"/>
      <c r="J624" s="8">
        <v>83</v>
      </c>
      <c r="K624" s="8">
        <v>3</v>
      </c>
      <c r="L624" s="8">
        <v>2</v>
      </c>
      <c r="M624" s="9"/>
      <c r="N624" s="9"/>
      <c r="O624" s="9"/>
      <c r="P624" s="9"/>
      <c r="Q624" s="9"/>
      <c r="R624" s="9"/>
    </row>
    <row r="625" spans="1:18" ht="12.75" x14ac:dyDescent="0.2">
      <c r="A625" s="6">
        <v>43172.552312557869</v>
      </c>
      <c r="B625" s="7">
        <v>43139</v>
      </c>
      <c r="C625" s="8" t="s">
        <v>17</v>
      </c>
      <c r="D625" s="8">
        <v>17</v>
      </c>
      <c r="E625" s="8">
        <v>12</v>
      </c>
      <c r="F625" s="8">
        <v>4</v>
      </c>
      <c r="G625" s="9"/>
      <c r="H625" s="8">
        <v>3</v>
      </c>
      <c r="I625" s="8">
        <v>2</v>
      </c>
      <c r="J625" s="8">
        <v>10</v>
      </c>
      <c r="K625" s="8">
        <v>9</v>
      </c>
      <c r="L625" s="8">
        <v>4</v>
      </c>
      <c r="M625" s="9"/>
      <c r="N625" s="9"/>
      <c r="O625" s="9"/>
      <c r="P625" s="9"/>
      <c r="Q625" s="9"/>
      <c r="R625" s="9"/>
    </row>
    <row r="626" spans="1:18" ht="12.75" x14ac:dyDescent="0.2">
      <c r="A626" s="6">
        <v>43172.544782800927</v>
      </c>
      <c r="B626" s="7">
        <v>43139</v>
      </c>
      <c r="C626" s="8" t="s">
        <v>12</v>
      </c>
      <c r="D626" s="8">
        <v>15</v>
      </c>
      <c r="E626" s="8">
        <v>14</v>
      </c>
      <c r="F626" s="8">
        <v>3</v>
      </c>
      <c r="G626" s="9"/>
      <c r="H626" s="8">
        <v>5</v>
      </c>
      <c r="I626" s="9"/>
      <c r="J626" s="8">
        <v>6</v>
      </c>
      <c r="K626" s="8">
        <v>6</v>
      </c>
      <c r="L626" s="8">
        <v>3</v>
      </c>
      <c r="M626" s="9"/>
      <c r="N626" s="9"/>
      <c r="O626" s="9"/>
      <c r="P626" s="9"/>
      <c r="Q626" s="9"/>
      <c r="R626" s="9"/>
    </row>
    <row r="627" spans="1:18" ht="12.75" x14ac:dyDescent="0.2">
      <c r="A627" s="6">
        <v>43172.556985625</v>
      </c>
      <c r="B627" s="7">
        <v>43139</v>
      </c>
      <c r="C627" s="8" t="s">
        <v>13</v>
      </c>
      <c r="D627" s="8">
        <v>7</v>
      </c>
      <c r="E627" s="8">
        <v>9</v>
      </c>
      <c r="F627" s="8">
        <v>1</v>
      </c>
      <c r="G627" s="9"/>
      <c r="H627" s="9"/>
      <c r="I627" s="9"/>
      <c r="J627" s="8">
        <v>6</v>
      </c>
      <c r="K627" s="8">
        <v>4</v>
      </c>
      <c r="L627" s="8">
        <v>2</v>
      </c>
      <c r="M627" s="9"/>
      <c r="N627" s="9"/>
      <c r="O627" s="9"/>
      <c r="P627" s="9"/>
      <c r="Q627" s="9"/>
      <c r="R627" s="9"/>
    </row>
    <row r="628" spans="1:18" ht="12.75" x14ac:dyDescent="0.2">
      <c r="A628" s="6">
        <v>43172.547071840279</v>
      </c>
      <c r="B628" s="7">
        <v>43139</v>
      </c>
      <c r="C628" s="8" t="s">
        <v>14</v>
      </c>
      <c r="D628" s="8">
        <v>13</v>
      </c>
      <c r="E628" s="8">
        <v>10</v>
      </c>
      <c r="F628" s="8">
        <v>1</v>
      </c>
      <c r="G628" s="9"/>
      <c r="H628" s="8">
        <v>3</v>
      </c>
      <c r="I628" s="9"/>
      <c r="J628" s="8">
        <v>5</v>
      </c>
      <c r="K628" s="8">
        <v>7</v>
      </c>
      <c r="L628" s="8">
        <v>5</v>
      </c>
      <c r="M628" s="9"/>
      <c r="N628" s="9"/>
      <c r="O628" s="9"/>
      <c r="P628" s="9"/>
      <c r="Q628" s="9"/>
      <c r="R628" s="9"/>
    </row>
    <row r="629" spans="1:18" ht="12.75" x14ac:dyDescent="0.2">
      <c r="A629" s="6">
        <v>43172.535015729169</v>
      </c>
      <c r="B629" s="7">
        <v>43139</v>
      </c>
      <c r="C629" s="8" t="s">
        <v>15</v>
      </c>
      <c r="D629" s="8">
        <v>20</v>
      </c>
      <c r="E629" s="8">
        <v>16</v>
      </c>
      <c r="F629" s="8">
        <v>4</v>
      </c>
      <c r="G629" s="9"/>
      <c r="H629" s="8">
        <v>3</v>
      </c>
      <c r="I629" s="8">
        <v>2</v>
      </c>
      <c r="J629" s="8">
        <v>7</v>
      </c>
      <c r="K629" s="8">
        <v>10</v>
      </c>
      <c r="L629" s="8">
        <v>6</v>
      </c>
      <c r="M629" s="9"/>
      <c r="N629" s="9"/>
      <c r="O629" s="9"/>
      <c r="P629" s="9"/>
      <c r="Q629" s="9"/>
      <c r="R629" s="9"/>
    </row>
    <row r="630" spans="1:18" ht="12.75" x14ac:dyDescent="0.2">
      <c r="A630" s="10">
        <v>43172.533301215277</v>
      </c>
      <c r="B630" s="11">
        <v>43139</v>
      </c>
      <c r="C630" s="12" t="s">
        <v>16</v>
      </c>
      <c r="D630" s="12">
        <v>16</v>
      </c>
      <c r="E630" s="12">
        <v>11</v>
      </c>
      <c r="F630" s="12">
        <v>2</v>
      </c>
      <c r="G630" s="13"/>
      <c r="H630" s="12">
        <v>4</v>
      </c>
      <c r="I630" s="12">
        <v>1</v>
      </c>
      <c r="J630" s="12">
        <v>10</v>
      </c>
      <c r="K630" s="12">
        <v>8</v>
      </c>
      <c r="L630" s="12">
        <v>3</v>
      </c>
      <c r="M630" s="13"/>
      <c r="N630" s="13"/>
      <c r="O630" s="13"/>
      <c r="P630" s="13"/>
      <c r="Q630" s="13"/>
      <c r="R630" s="13"/>
    </row>
    <row r="631" spans="1:18" ht="12.75" x14ac:dyDescent="0.2">
      <c r="A631" s="6">
        <v>43172.555525891206</v>
      </c>
      <c r="B631" s="7">
        <v>43139</v>
      </c>
      <c r="C631" s="8" t="s">
        <v>21</v>
      </c>
      <c r="D631" s="8">
        <v>12</v>
      </c>
      <c r="E631" s="8">
        <v>10</v>
      </c>
      <c r="F631" s="8">
        <v>4</v>
      </c>
      <c r="G631" s="9"/>
      <c r="H631" s="8">
        <v>1</v>
      </c>
      <c r="I631" s="8">
        <v>1</v>
      </c>
      <c r="J631" s="8">
        <v>6</v>
      </c>
      <c r="K631" s="8">
        <v>6</v>
      </c>
      <c r="L631" s="8">
        <v>10</v>
      </c>
      <c r="M631" s="9"/>
      <c r="N631" s="9"/>
      <c r="O631" s="9"/>
      <c r="P631" s="9"/>
      <c r="Q631" s="9"/>
      <c r="R631" s="9"/>
    </row>
    <row r="632" spans="1:18" ht="12.75" x14ac:dyDescent="0.2">
      <c r="A632" s="6">
        <v>43172.593428229171</v>
      </c>
      <c r="B632" s="7">
        <v>43143</v>
      </c>
      <c r="C632" s="8" t="s">
        <v>15</v>
      </c>
      <c r="D632" s="8">
        <v>7</v>
      </c>
      <c r="E632" s="8">
        <v>1</v>
      </c>
      <c r="F632" s="8">
        <v>2</v>
      </c>
      <c r="G632" s="8">
        <v>11</v>
      </c>
      <c r="H632" s="8">
        <v>3</v>
      </c>
      <c r="I632" s="9"/>
      <c r="J632" s="8">
        <v>16</v>
      </c>
      <c r="K632" s="8">
        <v>1</v>
      </c>
      <c r="L632" s="9"/>
      <c r="M632" s="9"/>
      <c r="N632" s="9"/>
      <c r="O632" s="9"/>
      <c r="P632" s="9"/>
      <c r="Q632" s="9"/>
      <c r="R632" s="9"/>
    </row>
    <row r="633" spans="1:18" ht="12.75" x14ac:dyDescent="0.2">
      <c r="A633" s="6">
        <v>43172.591131898153</v>
      </c>
      <c r="B633" s="7">
        <v>43143</v>
      </c>
      <c r="C633" s="8" t="s">
        <v>16</v>
      </c>
      <c r="D633" s="8">
        <v>32</v>
      </c>
      <c r="E633" s="8">
        <v>3</v>
      </c>
      <c r="F633" s="8">
        <v>7</v>
      </c>
      <c r="G633" s="8">
        <v>29</v>
      </c>
      <c r="H633" s="8">
        <v>10</v>
      </c>
      <c r="I633" s="9"/>
      <c r="J633" s="8">
        <v>120</v>
      </c>
      <c r="K633" s="8">
        <v>3</v>
      </c>
      <c r="L633" s="8">
        <v>6</v>
      </c>
      <c r="M633" s="9"/>
      <c r="N633" s="9"/>
      <c r="O633" s="9"/>
      <c r="P633" s="9"/>
      <c r="Q633" s="9"/>
      <c r="R633" s="9"/>
    </row>
    <row r="634" spans="1:18" ht="12.75" x14ac:dyDescent="0.2">
      <c r="A634" s="6">
        <v>43172.571365775468</v>
      </c>
      <c r="B634" s="7">
        <v>43145</v>
      </c>
      <c r="C634" s="8" t="s">
        <v>14</v>
      </c>
      <c r="D634" s="8">
        <v>13</v>
      </c>
      <c r="E634" s="8">
        <v>2</v>
      </c>
      <c r="F634" s="8">
        <v>1</v>
      </c>
      <c r="G634" s="8">
        <v>19</v>
      </c>
      <c r="H634" s="8">
        <v>5</v>
      </c>
      <c r="I634" s="9"/>
      <c r="J634" s="8">
        <v>16</v>
      </c>
      <c r="K634" s="8">
        <v>1</v>
      </c>
      <c r="L634" s="9"/>
      <c r="M634" s="9"/>
      <c r="N634" s="9"/>
      <c r="O634" s="9"/>
      <c r="P634" s="9"/>
      <c r="Q634" s="9"/>
      <c r="R634" s="9"/>
    </row>
    <row r="635" spans="1:18" ht="12.75" x14ac:dyDescent="0.2">
      <c r="A635" s="6">
        <v>43172.572855324077</v>
      </c>
      <c r="B635" s="7">
        <v>43145</v>
      </c>
      <c r="C635" s="8" t="s">
        <v>15</v>
      </c>
      <c r="D635" s="8">
        <v>23</v>
      </c>
      <c r="E635" s="8">
        <v>3</v>
      </c>
      <c r="F635" s="8">
        <v>2</v>
      </c>
      <c r="G635" s="8">
        <v>25</v>
      </c>
      <c r="H635" s="8">
        <v>1</v>
      </c>
      <c r="I635" s="9"/>
      <c r="J635" s="8">
        <v>5</v>
      </c>
      <c r="K635" s="8">
        <v>3</v>
      </c>
      <c r="L635" s="9"/>
      <c r="M635" s="9"/>
      <c r="N635" s="9"/>
      <c r="O635" s="9"/>
      <c r="P635" s="9"/>
      <c r="Q635" s="9"/>
      <c r="R635" s="9"/>
    </row>
    <row r="636" spans="1:18" ht="12.75" x14ac:dyDescent="0.2">
      <c r="A636" s="6">
        <v>43172.569138171297</v>
      </c>
      <c r="B636" s="7">
        <v>43145</v>
      </c>
      <c r="C636" s="8" t="s">
        <v>16</v>
      </c>
      <c r="D636" s="8">
        <v>16</v>
      </c>
      <c r="E636" s="8">
        <v>3</v>
      </c>
      <c r="F636" s="8">
        <v>6</v>
      </c>
      <c r="G636" s="8">
        <v>21</v>
      </c>
      <c r="H636" s="8">
        <v>35</v>
      </c>
      <c r="I636" s="8">
        <v>5</v>
      </c>
      <c r="J636" s="8">
        <v>80</v>
      </c>
      <c r="K636" s="8">
        <v>5</v>
      </c>
      <c r="L636" s="8">
        <v>4</v>
      </c>
      <c r="M636" s="9"/>
      <c r="N636" s="9"/>
      <c r="O636" s="9"/>
      <c r="P636" s="9"/>
      <c r="Q636" s="9"/>
      <c r="R636" s="9"/>
    </row>
    <row r="637" spans="1:18" ht="12.75" x14ac:dyDescent="0.2">
      <c r="A637" s="6">
        <v>43172.587616944445</v>
      </c>
      <c r="B637" s="7">
        <v>43146</v>
      </c>
      <c r="C637" s="8" t="s">
        <v>17</v>
      </c>
      <c r="D637" s="8">
        <v>8</v>
      </c>
      <c r="E637" s="8">
        <v>3</v>
      </c>
      <c r="F637" s="8">
        <v>2</v>
      </c>
      <c r="G637" s="8">
        <v>17</v>
      </c>
      <c r="H637" s="8">
        <v>11</v>
      </c>
      <c r="I637" s="9"/>
      <c r="J637" s="8">
        <v>32</v>
      </c>
      <c r="K637" s="8">
        <v>2</v>
      </c>
      <c r="L637" s="8">
        <v>3</v>
      </c>
      <c r="M637" s="9"/>
      <c r="N637" s="9"/>
      <c r="O637" s="9"/>
      <c r="P637" s="9"/>
      <c r="Q637" s="9"/>
      <c r="R637" s="9"/>
    </row>
    <row r="638" spans="1:18" ht="12.75" x14ac:dyDescent="0.2">
      <c r="A638" s="6">
        <v>43172.575105497686</v>
      </c>
      <c r="B638" s="7">
        <v>43146</v>
      </c>
      <c r="C638" s="8" t="s">
        <v>12</v>
      </c>
      <c r="D638" s="8">
        <v>44</v>
      </c>
      <c r="E638" s="8">
        <v>3</v>
      </c>
      <c r="F638" s="8">
        <v>8</v>
      </c>
      <c r="G638" s="8">
        <v>34</v>
      </c>
      <c r="H638" s="8">
        <v>3</v>
      </c>
      <c r="I638" s="9"/>
      <c r="J638" s="8">
        <v>19</v>
      </c>
      <c r="K638" s="8">
        <v>4</v>
      </c>
      <c r="L638" s="8">
        <v>6</v>
      </c>
      <c r="M638" s="9"/>
      <c r="N638" s="9"/>
      <c r="O638" s="9"/>
      <c r="P638" s="9"/>
      <c r="Q638" s="9"/>
      <c r="R638" s="9"/>
    </row>
    <row r="639" spans="1:18" ht="12.75" x14ac:dyDescent="0.2">
      <c r="A639" s="6">
        <v>43172.580188553242</v>
      </c>
      <c r="B639" s="7">
        <v>43146</v>
      </c>
      <c r="C639" s="8" t="s">
        <v>13</v>
      </c>
      <c r="D639" s="8">
        <v>4</v>
      </c>
      <c r="E639" s="8">
        <v>1</v>
      </c>
      <c r="F639" s="8">
        <v>1</v>
      </c>
      <c r="G639" s="8">
        <v>8</v>
      </c>
      <c r="H639" s="8">
        <v>2</v>
      </c>
      <c r="I639" s="9"/>
      <c r="J639" s="8">
        <v>4</v>
      </c>
      <c r="K639" s="9"/>
      <c r="L639" s="8">
        <v>1</v>
      </c>
      <c r="M639" s="9"/>
      <c r="N639" s="9"/>
      <c r="O639" s="9"/>
      <c r="P639" s="9"/>
      <c r="Q639" s="9"/>
      <c r="R639" s="9"/>
    </row>
    <row r="640" spans="1:18" ht="12.75" x14ac:dyDescent="0.2">
      <c r="A640" s="6">
        <v>43172.583546932874</v>
      </c>
      <c r="B640" s="7">
        <v>43146</v>
      </c>
      <c r="C640" s="8" t="s">
        <v>29</v>
      </c>
      <c r="D640" s="8">
        <v>14</v>
      </c>
      <c r="E640" s="9"/>
      <c r="F640" s="8">
        <v>2</v>
      </c>
      <c r="G640" s="8">
        <v>3</v>
      </c>
      <c r="H640" s="8">
        <v>8</v>
      </c>
      <c r="I640" s="9"/>
      <c r="J640" s="8">
        <v>4</v>
      </c>
      <c r="K640" s="8">
        <v>1</v>
      </c>
      <c r="L640" s="9"/>
      <c r="M640" s="9"/>
      <c r="N640" s="9"/>
      <c r="O640" s="9"/>
      <c r="P640" s="9"/>
      <c r="Q640" s="9"/>
      <c r="R640" s="9"/>
    </row>
    <row r="641" spans="1:18" ht="12.75" x14ac:dyDescent="0.2">
      <c r="A641" s="6">
        <v>43172.581635381939</v>
      </c>
      <c r="B641" s="7">
        <v>43146</v>
      </c>
      <c r="C641" s="8" t="s">
        <v>16</v>
      </c>
      <c r="D641" s="8">
        <v>16</v>
      </c>
      <c r="E641" s="8">
        <v>1</v>
      </c>
      <c r="F641" s="8">
        <v>1</v>
      </c>
      <c r="G641" s="9"/>
      <c r="H641" s="9"/>
      <c r="I641" s="9"/>
      <c r="J641" s="9"/>
      <c r="K641" s="8">
        <v>1</v>
      </c>
      <c r="L641" s="8">
        <v>2</v>
      </c>
      <c r="M641" s="9"/>
      <c r="N641" s="9"/>
      <c r="O641" s="9"/>
      <c r="P641" s="9"/>
      <c r="Q641" s="9"/>
      <c r="R641" s="9"/>
    </row>
    <row r="642" spans="1:18" ht="12.75" x14ac:dyDescent="0.2">
      <c r="A642" s="6">
        <v>43172.585539988431</v>
      </c>
      <c r="B642" s="7">
        <v>43146</v>
      </c>
      <c r="C642" s="8" t="s">
        <v>21</v>
      </c>
      <c r="D642" s="9"/>
      <c r="E642" s="8">
        <v>1</v>
      </c>
      <c r="F642" s="8">
        <v>1</v>
      </c>
      <c r="G642" s="8">
        <v>6</v>
      </c>
      <c r="H642" s="8">
        <v>2</v>
      </c>
      <c r="I642" s="9"/>
      <c r="J642" s="8">
        <v>6</v>
      </c>
      <c r="K642" s="9"/>
      <c r="L642" s="9"/>
      <c r="M642" s="9"/>
      <c r="N642" s="9"/>
      <c r="O642" s="9"/>
      <c r="P642" s="9"/>
      <c r="Q642" s="9"/>
      <c r="R642" s="9"/>
    </row>
    <row r="643" spans="1:18" ht="12.75" x14ac:dyDescent="0.2">
      <c r="A643" s="6">
        <v>43172.609282511577</v>
      </c>
      <c r="B643" s="7">
        <v>43150</v>
      </c>
      <c r="C643" s="8" t="s">
        <v>17</v>
      </c>
      <c r="D643" s="8">
        <v>9</v>
      </c>
      <c r="E643" s="8">
        <v>1</v>
      </c>
      <c r="F643" s="8">
        <v>4</v>
      </c>
      <c r="G643" s="8">
        <v>12</v>
      </c>
      <c r="H643" s="8">
        <v>4</v>
      </c>
      <c r="I643" s="9"/>
      <c r="J643" s="8">
        <v>19</v>
      </c>
      <c r="K643" s="8">
        <v>2</v>
      </c>
      <c r="L643" s="9"/>
      <c r="M643" s="9"/>
      <c r="N643" s="9"/>
      <c r="O643" s="9"/>
      <c r="P643" s="9"/>
      <c r="Q643" s="9"/>
      <c r="R643" s="9"/>
    </row>
    <row r="644" spans="1:18" ht="12.75" x14ac:dyDescent="0.2">
      <c r="A644" s="6">
        <v>43172.614891944446</v>
      </c>
      <c r="B644" s="7">
        <v>43150</v>
      </c>
      <c r="C644" s="8" t="s">
        <v>30</v>
      </c>
      <c r="D644" s="8">
        <v>6</v>
      </c>
      <c r="E644" s="8">
        <v>1</v>
      </c>
      <c r="F644" s="8">
        <v>1</v>
      </c>
      <c r="G644" s="8">
        <v>8</v>
      </c>
      <c r="H644" s="8">
        <v>6</v>
      </c>
      <c r="I644" s="9"/>
      <c r="J644" s="8">
        <v>46</v>
      </c>
      <c r="K644" s="8">
        <v>1</v>
      </c>
      <c r="L644" s="9"/>
      <c r="M644" s="9"/>
      <c r="N644" s="9"/>
      <c r="O644" s="9"/>
      <c r="P644" s="9"/>
      <c r="Q644" s="9"/>
      <c r="R644" s="9"/>
    </row>
    <row r="645" spans="1:18" ht="12.75" x14ac:dyDescent="0.2">
      <c r="A645" s="6">
        <v>43172.597921712964</v>
      </c>
      <c r="B645" s="7">
        <v>43150</v>
      </c>
      <c r="C645" s="8" t="s">
        <v>13</v>
      </c>
      <c r="D645" s="8">
        <v>4</v>
      </c>
      <c r="E645" s="8">
        <v>1</v>
      </c>
      <c r="F645" s="8">
        <v>1</v>
      </c>
      <c r="G645" s="8">
        <v>6</v>
      </c>
      <c r="H645" s="9"/>
      <c r="I645" s="9"/>
      <c r="J645" s="8">
        <v>3</v>
      </c>
      <c r="K645" s="8">
        <v>1</v>
      </c>
      <c r="L645" s="8">
        <v>1</v>
      </c>
      <c r="M645" s="9"/>
      <c r="N645" s="9"/>
      <c r="O645" s="9"/>
      <c r="P645" s="9"/>
      <c r="Q645" s="9"/>
      <c r="R645" s="9"/>
    </row>
    <row r="646" spans="1:18" ht="12.75" x14ac:dyDescent="0.2">
      <c r="A646" s="6">
        <v>43172.613114826388</v>
      </c>
      <c r="B646" s="7">
        <v>43150</v>
      </c>
      <c r="C646" s="8" t="s">
        <v>14</v>
      </c>
      <c r="D646" s="8">
        <v>8</v>
      </c>
      <c r="E646" s="8">
        <v>1</v>
      </c>
      <c r="F646" s="8">
        <v>1</v>
      </c>
      <c r="G646" s="8">
        <v>7</v>
      </c>
      <c r="H646" s="8">
        <v>4</v>
      </c>
      <c r="I646" s="9"/>
      <c r="J646" s="8">
        <v>8</v>
      </c>
      <c r="K646" s="8">
        <v>1</v>
      </c>
      <c r="L646" s="8">
        <v>1</v>
      </c>
      <c r="M646" s="9"/>
      <c r="N646" s="9"/>
      <c r="O646" s="9"/>
      <c r="P646" s="9"/>
      <c r="Q646" s="9"/>
      <c r="R646" s="9"/>
    </row>
    <row r="647" spans="1:18" ht="12.75" x14ac:dyDescent="0.2">
      <c r="A647" s="6">
        <v>43172.59605364583</v>
      </c>
      <c r="B647" s="7">
        <v>43150</v>
      </c>
      <c r="C647" s="8" t="s">
        <v>15</v>
      </c>
      <c r="D647" s="8">
        <v>12</v>
      </c>
      <c r="E647" s="8">
        <v>2</v>
      </c>
      <c r="F647" s="8">
        <v>2</v>
      </c>
      <c r="G647" s="8">
        <v>14</v>
      </c>
      <c r="H647" s="8">
        <v>3</v>
      </c>
      <c r="I647" s="9"/>
      <c r="J647" s="8">
        <v>9</v>
      </c>
      <c r="K647" s="8">
        <v>1</v>
      </c>
      <c r="L647" s="8">
        <v>1</v>
      </c>
      <c r="M647" s="9"/>
      <c r="N647" s="9"/>
      <c r="O647" s="9"/>
      <c r="P647" s="9"/>
      <c r="Q647" s="9"/>
      <c r="R647" s="9"/>
    </row>
    <row r="648" spans="1:18" ht="12.75" x14ac:dyDescent="0.2">
      <c r="A648" s="6">
        <v>43172.602357465279</v>
      </c>
      <c r="B648" s="7">
        <v>43150</v>
      </c>
      <c r="C648" s="8" t="s">
        <v>16</v>
      </c>
      <c r="D648" s="8">
        <v>54</v>
      </c>
      <c r="E648" s="8">
        <v>4</v>
      </c>
      <c r="F648" s="8">
        <v>4</v>
      </c>
      <c r="G648" s="8">
        <v>82</v>
      </c>
      <c r="H648" s="8">
        <v>14</v>
      </c>
      <c r="I648" s="9"/>
      <c r="J648" s="8">
        <v>82</v>
      </c>
      <c r="K648" s="8">
        <v>2</v>
      </c>
      <c r="L648" s="8">
        <v>8</v>
      </c>
      <c r="M648" s="9"/>
      <c r="N648" s="9"/>
      <c r="O648" s="9"/>
      <c r="P648" s="9"/>
      <c r="Q648" s="9"/>
      <c r="R648" s="9"/>
    </row>
    <row r="649" spans="1:18" ht="12.75" x14ac:dyDescent="0.2">
      <c r="A649" s="6">
        <v>43172.611098530091</v>
      </c>
      <c r="B649" s="7">
        <v>43150</v>
      </c>
      <c r="C649" s="8" t="s">
        <v>21</v>
      </c>
      <c r="D649" s="8">
        <v>7</v>
      </c>
      <c r="E649" s="8">
        <v>1</v>
      </c>
      <c r="F649" s="8">
        <v>1</v>
      </c>
      <c r="G649" s="8">
        <v>5</v>
      </c>
      <c r="H649" s="8">
        <v>1</v>
      </c>
      <c r="I649" s="9"/>
      <c r="J649" s="8">
        <v>3</v>
      </c>
      <c r="K649" s="8">
        <v>1</v>
      </c>
      <c r="L649" s="9"/>
      <c r="M649" s="9"/>
      <c r="N649" s="9"/>
      <c r="O649" s="9"/>
      <c r="P649" s="9"/>
      <c r="Q649" s="9"/>
      <c r="R649" s="9"/>
    </row>
    <row r="650" spans="1:18" ht="12.75" x14ac:dyDescent="0.2">
      <c r="A650" s="6">
        <v>43172.621975856484</v>
      </c>
      <c r="B650" s="7">
        <v>43152</v>
      </c>
      <c r="C650" s="8" t="s">
        <v>12</v>
      </c>
      <c r="D650" s="8">
        <v>17</v>
      </c>
      <c r="E650" s="8">
        <v>1</v>
      </c>
      <c r="F650" s="8">
        <v>1</v>
      </c>
      <c r="G650" s="8">
        <v>6</v>
      </c>
      <c r="H650" s="9"/>
      <c r="I650" s="9"/>
      <c r="J650" s="8">
        <v>3</v>
      </c>
      <c r="K650" s="8">
        <v>1</v>
      </c>
      <c r="L650" s="8">
        <v>1</v>
      </c>
      <c r="M650" s="9"/>
      <c r="N650" s="9"/>
      <c r="O650" s="9"/>
      <c r="P650" s="9"/>
      <c r="Q650" s="9"/>
      <c r="R650" s="9"/>
    </row>
    <row r="651" spans="1:18" ht="12.75" x14ac:dyDescent="0.2">
      <c r="A651" s="6">
        <v>43172.618738993056</v>
      </c>
      <c r="B651" s="7">
        <v>43152</v>
      </c>
      <c r="C651" s="8" t="s">
        <v>14</v>
      </c>
      <c r="D651" s="8">
        <v>5</v>
      </c>
      <c r="E651" s="8">
        <v>1</v>
      </c>
      <c r="F651" s="9"/>
      <c r="G651" s="8">
        <v>17</v>
      </c>
      <c r="H651" s="8">
        <v>1</v>
      </c>
      <c r="I651" s="9"/>
      <c r="J651" s="8">
        <v>1</v>
      </c>
      <c r="K651" s="9"/>
      <c r="L651" s="9"/>
      <c r="M651" s="9"/>
      <c r="N651" s="9"/>
      <c r="O651" s="9"/>
      <c r="P651" s="9"/>
      <c r="Q651" s="9"/>
      <c r="R651" s="9"/>
    </row>
    <row r="652" spans="1:18" ht="12.75" x14ac:dyDescent="0.2">
      <c r="A652" s="6">
        <v>43172.62061056713</v>
      </c>
      <c r="B652" s="7">
        <v>43152</v>
      </c>
      <c r="C652" s="8" t="s">
        <v>15</v>
      </c>
      <c r="D652" s="8">
        <v>13</v>
      </c>
      <c r="E652" s="8">
        <v>1</v>
      </c>
      <c r="F652" s="8">
        <v>1</v>
      </c>
      <c r="G652" s="8">
        <v>8</v>
      </c>
      <c r="H652" s="9"/>
      <c r="I652" s="9"/>
      <c r="J652" s="8">
        <v>2</v>
      </c>
      <c r="K652" s="8">
        <v>1</v>
      </c>
      <c r="L652" s="9"/>
      <c r="M652" s="9"/>
      <c r="N652" s="9"/>
      <c r="O652" s="9"/>
      <c r="P652" s="9"/>
      <c r="Q652" s="9"/>
      <c r="R652" s="9"/>
    </row>
    <row r="653" spans="1:18" ht="12.75" x14ac:dyDescent="0.2">
      <c r="A653" s="6">
        <v>43172.617586238426</v>
      </c>
      <c r="B653" s="7">
        <v>43152</v>
      </c>
      <c r="C653" s="8" t="s">
        <v>16</v>
      </c>
      <c r="D653" s="8">
        <v>16</v>
      </c>
      <c r="E653" s="8">
        <v>2</v>
      </c>
      <c r="F653" s="8">
        <v>4</v>
      </c>
      <c r="G653" s="8">
        <v>14</v>
      </c>
      <c r="H653" s="8">
        <v>11</v>
      </c>
      <c r="I653" s="9"/>
      <c r="J653" s="8">
        <v>42</v>
      </c>
      <c r="K653" s="8">
        <v>3</v>
      </c>
      <c r="L653" s="8">
        <v>3</v>
      </c>
      <c r="M653" s="9"/>
      <c r="N653" s="9"/>
      <c r="O653" s="9"/>
      <c r="P653" s="9"/>
      <c r="Q653" s="9"/>
      <c r="R653" s="9"/>
    </row>
    <row r="654" spans="1:18" ht="12.75" x14ac:dyDescent="0.2">
      <c r="A654" s="6">
        <v>43172.62959109954</v>
      </c>
      <c r="B654" s="7">
        <v>43154</v>
      </c>
      <c r="C654" s="8" t="s">
        <v>17</v>
      </c>
      <c r="D654" s="8">
        <v>9</v>
      </c>
      <c r="E654" s="8">
        <v>1</v>
      </c>
      <c r="F654" s="8">
        <v>2</v>
      </c>
      <c r="G654" s="8">
        <v>10</v>
      </c>
      <c r="H654" s="8">
        <v>2</v>
      </c>
      <c r="I654" s="9"/>
      <c r="J654" s="8">
        <v>10</v>
      </c>
      <c r="K654" s="8">
        <v>1</v>
      </c>
      <c r="L654" s="9"/>
      <c r="M654" s="9"/>
      <c r="N654" s="9"/>
      <c r="O654" s="9"/>
      <c r="P654" s="9"/>
      <c r="Q654" s="9"/>
      <c r="R654" s="9"/>
    </row>
    <row r="655" spans="1:18" ht="12.75" x14ac:dyDescent="0.2">
      <c r="A655" s="6">
        <v>43172.6279683912</v>
      </c>
      <c r="B655" s="7">
        <v>43154</v>
      </c>
      <c r="C655" s="8" t="s">
        <v>30</v>
      </c>
      <c r="D655" s="8">
        <v>3</v>
      </c>
      <c r="E655" s="9"/>
      <c r="F655" s="8">
        <v>1</v>
      </c>
      <c r="G655" s="8">
        <v>6</v>
      </c>
      <c r="H655" s="9"/>
      <c r="I655" s="9"/>
      <c r="J655" s="8">
        <v>4</v>
      </c>
      <c r="K655" s="8">
        <v>1</v>
      </c>
      <c r="L655" s="9"/>
      <c r="M655" s="9"/>
      <c r="N655" s="9"/>
      <c r="O655" s="9"/>
      <c r="P655" s="9"/>
      <c r="Q655" s="9"/>
      <c r="R655" s="9"/>
    </row>
    <row r="656" spans="1:18" ht="12.75" x14ac:dyDescent="0.2">
      <c r="A656" s="6">
        <v>43172.625796655091</v>
      </c>
      <c r="B656" s="7">
        <v>43154</v>
      </c>
      <c r="C656" s="8" t="s">
        <v>12</v>
      </c>
      <c r="D656" s="8">
        <v>6</v>
      </c>
      <c r="E656" s="8">
        <v>1</v>
      </c>
      <c r="F656" s="8">
        <v>2</v>
      </c>
      <c r="G656" s="8">
        <v>12</v>
      </c>
      <c r="H656" s="9"/>
      <c r="I656" s="9"/>
      <c r="J656" s="8">
        <v>14</v>
      </c>
      <c r="K656" s="8">
        <v>1</v>
      </c>
      <c r="L656" s="9"/>
      <c r="M656" s="9"/>
      <c r="N656" s="9"/>
      <c r="O656" s="9"/>
      <c r="P656" s="9"/>
      <c r="Q656" s="9"/>
      <c r="R656" s="9"/>
    </row>
    <row r="657" spans="1:18" ht="12.75" x14ac:dyDescent="0.2">
      <c r="A657" s="6">
        <v>43172.624221585647</v>
      </c>
      <c r="B657" s="7">
        <v>43154</v>
      </c>
      <c r="C657" s="8" t="s">
        <v>14</v>
      </c>
      <c r="D657" s="8">
        <v>4</v>
      </c>
      <c r="E657" s="8">
        <v>1</v>
      </c>
      <c r="F657" s="8">
        <v>1</v>
      </c>
      <c r="G657" s="8">
        <v>9</v>
      </c>
      <c r="H657" s="9"/>
      <c r="I657" s="9"/>
      <c r="J657" s="9"/>
      <c r="K657" s="8">
        <v>1</v>
      </c>
      <c r="L657" s="9"/>
      <c r="M657" s="9"/>
      <c r="N657" s="9"/>
      <c r="O657" s="9"/>
      <c r="P657" s="9"/>
      <c r="Q657" s="9"/>
      <c r="R657" s="9"/>
    </row>
    <row r="658" spans="1:18" ht="12.75" x14ac:dyDescent="0.2">
      <c r="A658" s="6">
        <v>43172.626770011571</v>
      </c>
      <c r="B658" s="7">
        <v>43154</v>
      </c>
      <c r="C658" s="8" t="s">
        <v>15</v>
      </c>
      <c r="D658" s="8">
        <v>7</v>
      </c>
      <c r="E658" s="9"/>
      <c r="F658" s="8">
        <v>2</v>
      </c>
      <c r="G658" s="8">
        <v>5</v>
      </c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ht="12.75" x14ac:dyDescent="0.2">
      <c r="A659" s="6">
        <v>43172.623223599541</v>
      </c>
      <c r="B659" s="7">
        <v>43154</v>
      </c>
      <c r="C659" s="8" t="s">
        <v>16</v>
      </c>
      <c r="D659" s="8">
        <v>12</v>
      </c>
      <c r="E659" s="8">
        <v>2</v>
      </c>
      <c r="F659" s="8">
        <v>4</v>
      </c>
      <c r="G659" s="8">
        <v>16</v>
      </c>
      <c r="H659" s="9"/>
      <c r="I659" s="9"/>
      <c r="J659" s="8">
        <v>5</v>
      </c>
      <c r="K659" s="8">
        <v>2</v>
      </c>
      <c r="L659" s="8">
        <v>2</v>
      </c>
      <c r="M659" s="9"/>
      <c r="N659" s="9"/>
      <c r="O659" s="9"/>
      <c r="P659" s="9"/>
      <c r="Q659" s="9"/>
      <c r="R659" s="9"/>
    </row>
    <row r="660" spans="1:18" ht="12.75" x14ac:dyDescent="0.2">
      <c r="A660" s="6">
        <v>43158.64291170139</v>
      </c>
      <c r="B660" s="7">
        <v>43157</v>
      </c>
      <c r="C660" s="8" t="s">
        <v>17</v>
      </c>
      <c r="D660" s="8">
        <v>10</v>
      </c>
      <c r="E660" s="8">
        <v>6</v>
      </c>
      <c r="F660" s="9"/>
      <c r="G660" s="8">
        <v>14</v>
      </c>
      <c r="H660" s="9"/>
      <c r="I660" s="9"/>
      <c r="J660" s="8">
        <v>8</v>
      </c>
      <c r="K660" s="9"/>
      <c r="L660" s="8">
        <v>1</v>
      </c>
      <c r="M660" s="9"/>
      <c r="N660" s="9"/>
      <c r="O660" s="9"/>
      <c r="P660" s="9"/>
      <c r="Q660" s="9"/>
      <c r="R660" s="9"/>
    </row>
    <row r="661" spans="1:18" ht="12.75" x14ac:dyDescent="0.2">
      <c r="A661" s="6">
        <v>43158.64640456019</v>
      </c>
      <c r="B661" s="7">
        <v>43157</v>
      </c>
      <c r="C661" s="8" t="s">
        <v>30</v>
      </c>
      <c r="D661" s="8">
        <v>7</v>
      </c>
      <c r="E661" s="8">
        <v>1</v>
      </c>
      <c r="F661" s="8">
        <v>3</v>
      </c>
      <c r="G661" s="8">
        <v>6</v>
      </c>
      <c r="H661" s="9"/>
      <c r="I661" s="9"/>
      <c r="J661" s="8">
        <v>4</v>
      </c>
      <c r="K661" s="8">
        <v>1</v>
      </c>
      <c r="L661" s="9"/>
      <c r="M661" s="9"/>
      <c r="N661" s="9"/>
      <c r="O661" s="9"/>
      <c r="P661" s="9"/>
      <c r="Q661" s="9"/>
      <c r="R661" s="9"/>
    </row>
    <row r="662" spans="1:18" ht="12.75" x14ac:dyDescent="0.2">
      <c r="A662" s="6">
        <v>43158.644200694442</v>
      </c>
      <c r="B662" s="7">
        <v>43157</v>
      </c>
      <c r="C662" s="8" t="s">
        <v>12</v>
      </c>
      <c r="D662" s="8">
        <v>16</v>
      </c>
      <c r="E662" s="8">
        <v>8</v>
      </c>
      <c r="F662" s="9"/>
      <c r="G662" s="8">
        <v>21</v>
      </c>
      <c r="H662" s="9"/>
      <c r="I662" s="9"/>
      <c r="J662" s="8">
        <v>13</v>
      </c>
      <c r="K662" s="9"/>
      <c r="L662" s="8">
        <v>8</v>
      </c>
      <c r="M662" s="9"/>
      <c r="N662" s="9"/>
      <c r="O662" s="9"/>
      <c r="P662" s="9"/>
      <c r="Q662" s="9"/>
      <c r="R662" s="9"/>
    </row>
    <row r="663" spans="1:18" ht="12.75" x14ac:dyDescent="0.2">
      <c r="A663" s="6">
        <v>43158.641917604167</v>
      </c>
      <c r="B663" s="7">
        <v>43157</v>
      </c>
      <c r="C663" s="8" t="s">
        <v>14</v>
      </c>
      <c r="D663" s="8">
        <v>10</v>
      </c>
      <c r="E663" s="8">
        <v>4</v>
      </c>
      <c r="F663" s="9"/>
      <c r="G663" s="8">
        <v>8</v>
      </c>
      <c r="H663" s="9"/>
      <c r="I663" s="9"/>
      <c r="J663" s="8">
        <v>11</v>
      </c>
      <c r="K663" s="8">
        <v>4</v>
      </c>
      <c r="L663" s="9"/>
      <c r="M663" s="9"/>
      <c r="N663" s="9"/>
      <c r="O663" s="9"/>
      <c r="P663" s="9"/>
      <c r="Q663" s="9"/>
      <c r="R663" s="9"/>
    </row>
    <row r="664" spans="1:18" ht="12.75" x14ac:dyDescent="0.2">
      <c r="A664" s="6">
        <v>43158.644829571756</v>
      </c>
      <c r="B664" s="7">
        <v>43157</v>
      </c>
      <c r="C664" s="8" t="s">
        <v>15</v>
      </c>
      <c r="D664" s="8">
        <v>10</v>
      </c>
      <c r="E664" s="8">
        <v>5</v>
      </c>
      <c r="F664" s="9"/>
      <c r="G664" s="8">
        <v>8</v>
      </c>
      <c r="H664" s="9"/>
      <c r="I664" s="9"/>
      <c r="J664" s="8">
        <v>21</v>
      </c>
      <c r="K664" s="9"/>
      <c r="L664" s="9"/>
      <c r="M664" s="9"/>
      <c r="N664" s="9"/>
      <c r="O664" s="9"/>
      <c r="P664" s="9"/>
      <c r="Q664" s="9"/>
      <c r="R664" s="9"/>
    </row>
    <row r="665" spans="1:18" ht="12.75" x14ac:dyDescent="0.2">
      <c r="A665" s="6">
        <v>43158.641099756947</v>
      </c>
      <c r="B665" s="7">
        <v>43157</v>
      </c>
      <c r="C665" s="8" t="s">
        <v>16</v>
      </c>
      <c r="D665" s="8">
        <v>51</v>
      </c>
      <c r="E665" s="8">
        <v>11</v>
      </c>
      <c r="F665" s="9"/>
      <c r="G665" s="8">
        <v>40</v>
      </c>
      <c r="H665" s="9"/>
      <c r="I665" s="9"/>
      <c r="J665" s="8">
        <v>71</v>
      </c>
      <c r="K665" s="9"/>
      <c r="L665" s="8">
        <v>6</v>
      </c>
      <c r="M665" s="9"/>
      <c r="N665" s="9"/>
      <c r="O665" s="9"/>
      <c r="P665" s="9"/>
      <c r="Q665" s="9"/>
      <c r="R665" s="9"/>
    </row>
    <row r="666" spans="1:18" ht="12.75" x14ac:dyDescent="0.2">
      <c r="A666" s="6">
        <v>43158.643655486114</v>
      </c>
      <c r="B666" s="7">
        <v>43157</v>
      </c>
      <c r="C666" s="8" t="s">
        <v>21</v>
      </c>
      <c r="D666" s="8">
        <v>3</v>
      </c>
      <c r="E666" s="8">
        <v>3</v>
      </c>
      <c r="F666" s="9"/>
      <c r="G666" s="8">
        <v>4</v>
      </c>
      <c r="H666" s="9"/>
      <c r="I666" s="9"/>
      <c r="J666" s="8">
        <v>1</v>
      </c>
      <c r="K666" s="9"/>
      <c r="L666" s="9"/>
      <c r="M666" s="9"/>
      <c r="N666" s="9"/>
      <c r="O666" s="9"/>
      <c r="P666" s="9"/>
      <c r="Q666" s="9"/>
      <c r="R666" s="9"/>
    </row>
    <row r="667" spans="1:18" ht="12.75" x14ac:dyDescent="0.2">
      <c r="A667" s="10">
        <v>43173.660042615738</v>
      </c>
      <c r="B667" s="11">
        <v>43160</v>
      </c>
      <c r="C667" s="12" t="s">
        <v>12</v>
      </c>
      <c r="D667" s="12">
        <v>16</v>
      </c>
      <c r="E667" s="13"/>
      <c r="F667" s="12">
        <v>3</v>
      </c>
      <c r="G667" s="13"/>
      <c r="H667" s="13"/>
      <c r="I667" s="13"/>
      <c r="J667" s="12">
        <v>10</v>
      </c>
      <c r="K667" s="12">
        <v>15</v>
      </c>
      <c r="L667" s="12">
        <v>16</v>
      </c>
      <c r="M667" s="13"/>
      <c r="N667" s="13"/>
      <c r="O667" s="13"/>
      <c r="P667" s="13"/>
      <c r="Q667" s="13"/>
      <c r="R667" s="13"/>
    </row>
    <row r="668" spans="1:18" ht="12.75" x14ac:dyDescent="0.2">
      <c r="A668" s="10">
        <v>43173.661070127317</v>
      </c>
      <c r="B668" s="11">
        <v>43160</v>
      </c>
      <c r="C668" s="12" t="s">
        <v>15</v>
      </c>
      <c r="D668" s="12">
        <v>11</v>
      </c>
      <c r="E668" s="13"/>
      <c r="F668" s="12">
        <v>2</v>
      </c>
      <c r="G668" s="12">
        <v>7</v>
      </c>
      <c r="H668" s="12">
        <v>12</v>
      </c>
      <c r="I668" s="13"/>
      <c r="J668" s="13"/>
      <c r="K668" s="12">
        <v>14</v>
      </c>
      <c r="L668" s="12">
        <v>12</v>
      </c>
      <c r="M668" s="13"/>
      <c r="N668" s="13"/>
      <c r="O668" s="13"/>
      <c r="P668" s="13"/>
      <c r="Q668" s="13"/>
      <c r="R668" s="13"/>
    </row>
    <row r="669" spans="1:18" ht="12.75" x14ac:dyDescent="0.2">
      <c r="A669" s="10">
        <v>43173.662198831022</v>
      </c>
      <c r="B669" s="11">
        <v>43164</v>
      </c>
      <c r="C669" s="12" t="s">
        <v>12</v>
      </c>
      <c r="D669" s="12">
        <v>13</v>
      </c>
      <c r="E669" s="13"/>
      <c r="F669" s="12">
        <v>2</v>
      </c>
      <c r="G669" s="12">
        <v>18</v>
      </c>
      <c r="H669" s="13"/>
      <c r="I669" s="13"/>
      <c r="J669" s="12">
        <v>15</v>
      </c>
      <c r="K669" s="12">
        <v>8</v>
      </c>
      <c r="L669" s="12">
        <v>4</v>
      </c>
      <c r="M669" s="13"/>
      <c r="N669" s="13"/>
      <c r="O669" s="13"/>
      <c r="P669" s="13"/>
      <c r="Q669" s="13"/>
      <c r="R669" s="13"/>
    </row>
    <row r="670" spans="1:18" ht="12.75" x14ac:dyDescent="0.2">
      <c r="A670" s="10">
        <v>43173.663754374997</v>
      </c>
      <c r="B670" s="11">
        <v>43164</v>
      </c>
      <c r="C670" s="12" t="s">
        <v>15</v>
      </c>
      <c r="D670" s="12">
        <v>11</v>
      </c>
      <c r="E670" s="13"/>
      <c r="F670" s="12">
        <v>4</v>
      </c>
      <c r="G670" s="12">
        <v>16</v>
      </c>
      <c r="H670" s="13"/>
      <c r="I670" s="13"/>
      <c r="J670" s="12">
        <v>10</v>
      </c>
      <c r="K670" s="12">
        <v>11</v>
      </c>
      <c r="L670" s="12">
        <v>5</v>
      </c>
      <c r="M670" s="13"/>
      <c r="N670" s="13"/>
      <c r="O670" s="13"/>
      <c r="P670" s="13"/>
      <c r="Q670" s="13"/>
      <c r="R670" s="13"/>
    </row>
    <row r="671" spans="1:18" ht="12.75" x14ac:dyDescent="0.2">
      <c r="A671" s="10">
        <v>43174.494358148149</v>
      </c>
      <c r="B671" s="11">
        <v>43164</v>
      </c>
      <c r="C671" s="12" t="s">
        <v>15</v>
      </c>
      <c r="D671" s="12">
        <v>6.8</v>
      </c>
      <c r="E671" s="12">
        <v>3</v>
      </c>
      <c r="F671" s="12">
        <v>1.8</v>
      </c>
      <c r="G671" s="12">
        <v>5.5</v>
      </c>
      <c r="H671" s="12">
        <v>4</v>
      </c>
      <c r="I671" s="13"/>
      <c r="J671" s="13"/>
      <c r="K671" s="12">
        <v>3.5</v>
      </c>
      <c r="L671" s="12">
        <v>9.6</v>
      </c>
      <c r="M671" s="13"/>
      <c r="N671" s="13"/>
      <c r="O671" s="13"/>
      <c r="P671" s="13"/>
      <c r="Q671" s="13"/>
      <c r="R671" s="13"/>
    </row>
    <row r="672" spans="1:18" ht="12.75" x14ac:dyDescent="0.2">
      <c r="A672" s="10">
        <v>43166.352995844907</v>
      </c>
      <c r="B672" s="11">
        <v>43165</v>
      </c>
      <c r="C672" s="12" t="s">
        <v>12</v>
      </c>
      <c r="D672" s="12">
        <v>9</v>
      </c>
      <c r="E672" s="13"/>
      <c r="F672" s="13"/>
      <c r="G672" s="12">
        <v>15</v>
      </c>
      <c r="H672" s="13"/>
      <c r="I672" s="13"/>
      <c r="J672" s="13"/>
      <c r="K672" s="12">
        <v>3</v>
      </c>
      <c r="L672" s="12">
        <v>1</v>
      </c>
      <c r="M672" s="13"/>
      <c r="N672" s="13"/>
      <c r="O672" s="13"/>
      <c r="P672" s="13"/>
      <c r="Q672" s="13"/>
      <c r="R672" s="13"/>
    </row>
    <row r="673" spans="1:18" ht="12.75" x14ac:dyDescent="0.2">
      <c r="A673" s="10">
        <v>43166.344623912039</v>
      </c>
      <c r="B673" s="11">
        <v>43166</v>
      </c>
      <c r="C673" s="12" t="s">
        <v>30</v>
      </c>
      <c r="D673" s="12">
        <v>9</v>
      </c>
      <c r="E673" s="13"/>
      <c r="F673" s="12">
        <v>1</v>
      </c>
      <c r="G673" s="12">
        <v>15</v>
      </c>
      <c r="H673" s="13"/>
      <c r="I673" s="13"/>
      <c r="J673" s="12">
        <v>12</v>
      </c>
      <c r="K673" s="12">
        <v>1</v>
      </c>
      <c r="L673" s="13"/>
      <c r="M673" s="13"/>
      <c r="N673" s="13"/>
      <c r="O673" s="13"/>
      <c r="P673" s="13"/>
      <c r="Q673" s="13"/>
      <c r="R673" s="13"/>
    </row>
    <row r="674" spans="1:18" ht="12.75" x14ac:dyDescent="0.2">
      <c r="A674" s="10">
        <v>43166.353642499998</v>
      </c>
      <c r="B674" s="11">
        <v>43166</v>
      </c>
      <c r="C674" s="12" t="s">
        <v>29</v>
      </c>
      <c r="D674" s="12">
        <v>9</v>
      </c>
      <c r="E674" s="13"/>
      <c r="F674" s="13"/>
      <c r="G674" s="12">
        <v>3</v>
      </c>
      <c r="H674" s="12">
        <v>7</v>
      </c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12.75" x14ac:dyDescent="0.2">
      <c r="A675" s="10">
        <v>43166.345350358795</v>
      </c>
      <c r="B675" s="11">
        <v>43166</v>
      </c>
      <c r="C675" s="12" t="s">
        <v>16</v>
      </c>
      <c r="D675" s="12">
        <v>6</v>
      </c>
      <c r="E675" s="12">
        <v>1</v>
      </c>
      <c r="F675" s="12">
        <v>1</v>
      </c>
      <c r="G675" s="12">
        <v>13</v>
      </c>
      <c r="H675" s="13"/>
      <c r="I675" s="13"/>
      <c r="J675" s="12">
        <v>21</v>
      </c>
      <c r="K675" s="12">
        <v>2</v>
      </c>
      <c r="L675" s="13"/>
      <c r="M675" s="13"/>
      <c r="N675" s="13"/>
      <c r="O675" s="13"/>
      <c r="P675" s="13"/>
      <c r="Q675" s="13"/>
      <c r="R675" s="13"/>
    </row>
    <row r="676" spans="1:18" ht="12.75" x14ac:dyDescent="0.2">
      <c r="A676" s="10">
        <v>43173.66574030093</v>
      </c>
      <c r="B676" s="11">
        <v>43168</v>
      </c>
      <c r="C676" s="12" t="s">
        <v>30</v>
      </c>
      <c r="D676" s="12">
        <v>7.02</v>
      </c>
      <c r="E676" s="13"/>
      <c r="F676" s="13"/>
      <c r="G676" s="12">
        <v>10.029999999999999</v>
      </c>
      <c r="H676" s="13"/>
      <c r="I676" s="13"/>
      <c r="J676" s="12">
        <v>6.09</v>
      </c>
      <c r="K676" s="12">
        <v>2.02</v>
      </c>
      <c r="L676" s="12">
        <v>3.02</v>
      </c>
      <c r="M676" s="13"/>
      <c r="N676" s="13"/>
      <c r="O676" s="13"/>
      <c r="P676" s="13"/>
      <c r="Q676" s="13"/>
      <c r="R676" s="13"/>
    </row>
    <row r="677" spans="1:18" ht="12.75" x14ac:dyDescent="0.2">
      <c r="A677" s="10">
        <v>43173.664448460651</v>
      </c>
      <c r="B677" s="11">
        <v>43168</v>
      </c>
      <c r="C677" s="12" t="s">
        <v>12</v>
      </c>
      <c r="D677" s="12">
        <v>11.07</v>
      </c>
      <c r="E677" s="12">
        <v>2.0099999999999998</v>
      </c>
      <c r="F677" s="12">
        <v>2</v>
      </c>
      <c r="G677" s="12">
        <v>12.09</v>
      </c>
      <c r="H677" s="12">
        <v>50.03</v>
      </c>
      <c r="I677" s="13"/>
      <c r="J677" s="13"/>
      <c r="K677" s="12">
        <v>2</v>
      </c>
      <c r="L677" s="12">
        <v>5.08</v>
      </c>
      <c r="M677" s="13"/>
      <c r="N677" s="13"/>
      <c r="O677" s="13"/>
      <c r="P677" s="13"/>
      <c r="Q677" s="13"/>
      <c r="R677" s="13"/>
    </row>
    <row r="678" spans="1:18" ht="12.75" x14ac:dyDescent="0.2">
      <c r="A678" s="10">
        <v>43173.66502857639</v>
      </c>
      <c r="B678" s="11">
        <v>43168</v>
      </c>
      <c r="C678" s="12" t="s">
        <v>15</v>
      </c>
      <c r="D678" s="12">
        <v>9.0299999999999994</v>
      </c>
      <c r="E678" s="12">
        <v>2.02</v>
      </c>
      <c r="F678" s="12">
        <v>2.02</v>
      </c>
      <c r="G678" s="12">
        <v>12.08</v>
      </c>
      <c r="H678" s="13"/>
      <c r="I678" s="13"/>
      <c r="J678" s="12">
        <v>7.02</v>
      </c>
      <c r="K678" s="12">
        <v>2.0099999999999998</v>
      </c>
      <c r="L678" s="12">
        <v>3.02</v>
      </c>
      <c r="M678" s="13"/>
      <c r="N678" s="13"/>
      <c r="O678" s="13"/>
      <c r="P678" s="13"/>
      <c r="Q678" s="13"/>
      <c r="R678" s="13"/>
    </row>
    <row r="679" spans="1:18" ht="12.75" x14ac:dyDescent="0.2">
      <c r="A679" s="10">
        <v>43173.675043993055</v>
      </c>
      <c r="B679" s="11">
        <v>43170</v>
      </c>
      <c r="C679" s="12" t="s">
        <v>12</v>
      </c>
      <c r="D679" s="12">
        <v>23</v>
      </c>
      <c r="E679" s="13"/>
      <c r="F679" s="12">
        <v>2.8</v>
      </c>
      <c r="G679" s="12">
        <v>34</v>
      </c>
      <c r="H679" s="12">
        <v>29</v>
      </c>
      <c r="I679" s="13"/>
      <c r="J679" s="13"/>
      <c r="K679" s="12">
        <v>14.5</v>
      </c>
      <c r="L679" s="12">
        <v>16.7</v>
      </c>
      <c r="M679" s="13"/>
      <c r="N679" s="13"/>
      <c r="O679" s="13"/>
      <c r="P679" s="13"/>
      <c r="Q679" s="13"/>
      <c r="R679" s="13"/>
    </row>
    <row r="680" spans="1:18" ht="12.75" x14ac:dyDescent="0.2">
      <c r="A680" s="10">
        <v>43173.672009155096</v>
      </c>
      <c r="B680" s="11">
        <v>43170</v>
      </c>
      <c r="C680" s="12" t="s">
        <v>16</v>
      </c>
      <c r="D680" s="12">
        <v>24.6</v>
      </c>
      <c r="E680" s="13"/>
      <c r="F680" s="12">
        <v>2.8</v>
      </c>
      <c r="G680" s="12">
        <v>22.5</v>
      </c>
      <c r="H680" s="12">
        <v>19</v>
      </c>
      <c r="I680" s="13"/>
      <c r="J680" s="13"/>
      <c r="K680" s="12">
        <v>10.8</v>
      </c>
      <c r="L680" s="12">
        <v>16.5</v>
      </c>
      <c r="M680" s="13"/>
      <c r="N680" s="13"/>
      <c r="O680" s="13"/>
      <c r="P680" s="13"/>
      <c r="Q680" s="13"/>
      <c r="R680" s="13"/>
    </row>
    <row r="681" spans="1:18" ht="12.75" x14ac:dyDescent="0.2">
      <c r="A681" s="10">
        <v>43173.669133194446</v>
      </c>
      <c r="B681" s="11">
        <v>43170</v>
      </c>
      <c r="C681" s="12" t="s">
        <v>21</v>
      </c>
      <c r="D681" s="12">
        <v>29</v>
      </c>
      <c r="E681" s="13"/>
      <c r="F681" s="12">
        <v>2.5</v>
      </c>
      <c r="G681" s="12">
        <v>18</v>
      </c>
      <c r="H681" s="12">
        <v>0.5</v>
      </c>
      <c r="I681" s="13"/>
      <c r="J681" s="13"/>
      <c r="K681" s="12">
        <v>9</v>
      </c>
      <c r="L681" s="12">
        <v>14</v>
      </c>
      <c r="M681" s="13"/>
      <c r="N681" s="13"/>
      <c r="O681" s="13"/>
      <c r="P681" s="13"/>
      <c r="Q681" s="13"/>
      <c r="R681" s="13"/>
    </row>
    <row r="682" spans="1:18" ht="12.75" x14ac:dyDescent="0.2">
      <c r="A682" s="10">
        <v>43173.658189050926</v>
      </c>
      <c r="B682" s="11">
        <v>43173</v>
      </c>
      <c r="C682" s="12" t="s">
        <v>30</v>
      </c>
      <c r="D682" s="12">
        <v>6.04</v>
      </c>
      <c r="E682" s="12">
        <v>1.01</v>
      </c>
      <c r="F682" s="12">
        <v>2.04</v>
      </c>
      <c r="G682" s="12">
        <v>9.02</v>
      </c>
      <c r="H682" s="12">
        <v>2.0299999999999998</v>
      </c>
      <c r="I682" s="13"/>
      <c r="J682" s="12">
        <v>5.08</v>
      </c>
      <c r="K682" s="12">
        <v>1.01</v>
      </c>
      <c r="L682" s="13"/>
      <c r="M682" s="13"/>
      <c r="N682" s="13"/>
      <c r="O682" s="13"/>
      <c r="P682" s="13"/>
      <c r="Q682" s="13"/>
      <c r="R682" s="13"/>
    </row>
    <row r="683" spans="1:18" ht="12.75" x14ac:dyDescent="0.2">
      <c r="A683" s="10">
        <v>43173.656526342587</v>
      </c>
      <c r="B683" s="11">
        <v>43173</v>
      </c>
      <c r="C683" s="12" t="s">
        <v>12</v>
      </c>
      <c r="D683" s="12">
        <v>9.06</v>
      </c>
      <c r="E683" s="12">
        <v>1.02</v>
      </c>
      <c r="F683" s="12">
        <v>2.09</v>
      </c>
      <c r="G683" s="12">
        <v>13.02</v>
      </c>
      <c r="H683" s="12">
        <v>1.02</v>
      </c>
      <c r="I683" s="13"/>
      <c r="J683" s="12">
        <v>16</v>
      </c>
      <c r="K683" s="12">
        <v>2.0499999999999998</v>
      </c>
      <c r="L683" s="13"/>
      <c r="M683" s="13"/>
      <c r="N683" s="13"/>
      <c r="O683" s="13"/>
      <c r="P683" s="13"/>
      <c r="Q683" s="13"/>
      <c r="R683" s="13"/>
    </row>
    <row r="684" spans="1:18" ht="12.75" x14ac:dyDescent="0.2">
      <c r="A684" s="10">
        <v>43173.653959247684</v>
      </c>
      <c r="B684" s="11">
        <v>43173</v>
      </c>
      <c r="C684" s="12" t="s">
        <v>14</v>
      </c>
      <c r="D684" s="12">
        <v>6.07</v>
      </c>
      <c r="E684" s="13"/>
      <c r="F684" s="12">
        <v>1.0900000000000001</v>
      </c>
      <c r="G684" s="12">
        <v>12.03</v>
      </c>
      <c r="H684" s="12">
        <v>2.0099999999999998</v>
      </c>
      <c r="I684" s="13"/>
      <c r="J684" s="12">
        <v>5.0599999999999996</v>
      </c>
      <c r="K684" s="12">
        <v>1.02</v>
      </c>
      <c r="L684" s="13"/>
      <c r="M684" s="13"/>
      <c r="N684" s="13"/>
      <c r="O684" s="13"/>
      <c r="P684" s="13"/>
      <c r="Q684" s="13"/>
      <c r="R684" s="13"/>
    </row>
    <row r="685" spans="1:18" ht="12.75" x14ac:dyDescent="0.2">
      <c r="A685" s="10">
        <v>43173.657198715278</v>
      </c>
      <c r="B685" s="11">
        <v>43173</v>
      </c>
      <c r="C685" s="12" t="s">
        <v>15</v>
      </c>
      <c r="D685" s="12">
        <v>9.02</v>
      </c>
      <c r="E685" s="12">
        <v>1.01</v>
      </c>
      <c r="F685" s="12">
        <v>3.03</v>
      </c>
      <c r="G685" s="12">
        <v>8.06</v>
      </c>
      <c r="H685" s="13"/>
      <c r="I685" s="13"/>
      <c r="J685" s="12">
        <v>6.08</v>
      </c>
      <c r="K685" s="12">
        <v>1.05</v>
      </c>
      <c r="L685" s="13"/>
      <c r="M685" s="13"/>
      <c r="N685" s="13"/>
      <c r="O685" s="13"/>
      <c r="P685" s="13"/>
      <c r="Q685" s="13"/>
      <c r="R685" s="13"/>
    </row>
    <row r="686" spans="1:18" ht="12.75" x14ac:dyDescent="0.2">
      <c r="A686" s="10">
        <v>43173.651254537035</v>
      </c>
      <c r="B686" s="11">
        <v>43173</v>
      </c>
      <c r="C686" s="12" t="s">
        <v>16</v>
      </c>
      <c r="D686" s="12">
        <v>23</v>
      </c>
      <c r="E686" s="12">
        <v>2.09</v>
      </c>
      <c r="F686" s="12">
        <v>5.0599999999999996</v>
      </c>
      <c r="G686" s="12">
        <v>25.06</v>
      </c>
      <c r="H686" s="12">
        <v>7.03</v>
      </c>
      <c r="I686" s="13"/>
      <c r="J686" s="12">
        <v>34</v>
      </c>
      <c r="K686" s="12">
        <v>4.08</v>
      </c>
      <c r="L686" s="12">
        <v>8</v>
      </c>
      <c r="M686" s="13"/>
      <c r="N686" s="13"/>
      <c r="O686" s="13"/>
      <c r="P686" s="13"/>
      <c r="Q686" s="13"/>
      <c r="R686" s="13"/>
    </row>
    <row r="687" spans="1:18" ht="12.75" x14ac:dyDescent="0.2">
      <c r="A687" s="10">
        <v>43174.496795960644</v>
      </c>
      <c r="B687" s="11">
        <v>43174</v>
      </c>
      <c r="C687" s="12" t="s">
        <v>17</v>
      </c>
      <c r="D687" s="12">
        <v>3.3</v>
      </c>
      <c r="E687" s="12">
        <v>2</v>
      </c>
      <c r="F687" s="12">
        <v>1</v>
      </c>
      <c r="G687" s="12">
        <v>4.2</v>
      </c>
      <c r="H687" s="12">
        <v>2.5</v>
      </c>
      <c r="I687" s="13"/>
      <c r="J687" s="13"/>
      <c r="K687" s="12">
        <v>2</v>
      </c>
      <c r="L687" s="12">
        <v>3.5</v>
      </c>
      <c r="M687" s="13"/>
      <c r="N687" s="13"/>
      <c r="O687" s="13"/>
      <c r="P687" s="13"/>
      <c r="Q687" s="13"/>
      <c r="R687" s="13"/>
    </row>
    <row r="688" spans="1:18" ht="12.75" x14ac:dyDescent="0.2">
      <c r="A688" s="10">
        <v>43174.496065752319</v>
      </c>
      <c r="B688" s="11">
        <v>43174</v>
      </c>
      <c r="C688" s="12" t="s">
        <v>14</v>
      </c>
      <c r="D688" s="12">
        <v>4.5</v>
      </c>
      <c r="E688" s="12">
        <v>3.5</v>
      </c>
      <c r="F688" s="12">
        <v>1.5</v>
      </c>
      <c r="G688" s="12">
        <v>4.3</v>
      </c>
      <c r="H688" s="12">
        <v>1.8</v>
      </c>
      <c r="I688" s="13"/>
      <c r="J688" s="13"/>
      <c r="K688" s="13"/>
      <c r="L688" s="12">
        <v>6.5</v>
      </c>
      <c r="M688" s="13"/>
      <c r="N688" s="13"/>
      <c r="O688" s="13"/>
      <c r="P688" s="13"/>
      <c r="Q688" s="13"/>
      <c r="R688" s="13"/>
    </row>
    <row r="689" spans="1:18" ht="12.75" x14ac:dyDescent="0.2">
      <c r="A689" s="10">
        <v>43181.362694085648</v>
      </c>
      <c r="B689" s="11">
        <v>43178</v>
      </c>
      <c r="C689" s="12" t="s">
        <v>30</v>
      </c>
      <c r="D689" s="12">
        <v>9.1</v>
      </c>
      <c r="E689" s="12">
        <v>6</v>
      </c>
      <c r="F689" s="12">
        <v>2</v>
      </c>
      <c r="G689" s="12">
        <v>11.5</v>
      </c>
      <c r="H689" s="12">
        <v>15</v>
      </c>
      <c r="I689" s="13"/>
      <c r="J689" s="13"/>
      <c r="K689" s="13"/>
      <c r="L689" s="12">
        <v>3.5</v>
      </c>
      <c r="M689" s="13"/>
      <c r="N689" s="13"/>
      <c r="O689" s="13"/>
      <c r="P689" s="13"/>
      <c r="Q689" s="13"/>
      <c r="R689" s="13"/>
    </row>
    <row r="690" spans="1:18" ht="12.75" x14ac:dyDescent="0.2">
      <c r="A690" s="10">
        <v>43181.697189560189</v>
      </c>
      <c r="B690" s="11">
        <v>43178</v>
      </c>
      <c r="C690" s="12" t="s">
        <v>12</v>
      </c>
      <c r="D690" s="12">
        <v>13.5</v>
      </c>
      <c r="E690" s="12">
        <v>5.5</v>
      </c>
      <c r="F690" s="12">
        <v>2.5</v>
      </c>
      <c r="G690" s="12">
        <v>18.8</v>
      </c>
      <c r="H690" s="12">
        <v>16.5</v>
      </c>
      <c r="I690" s="13"/>
      <c r="J690" s="13"/>
      <c r="K690" s="12">
        <v>5</v>
      </c>
      <c r="L690" s="12">
        <v>4</v>
      </c>
      <c r="M690" s="13"/>
      <c r="N690" s="13"/>
      <c r="O690" s="13"/>
      <c r="P690" s="13"/>
      <c r="Q690" s="13"/>
      <c r="R690" s="13"/>
    </row>
    <row r="691" spans="1:18" ht="12.75" x14ac:dyDescent="0.2">
      <c r="A691" s="10">
        <v>43181.698188263894</v>
      </c>
      <c r="B691" s="11">
        <v>43178</v>
      </c>
      <c r="C691" s="12" t="s">
        <v>13</v>
      </c>
      <c r="D691" s="12">
        <v>13</v>
      </c>
      <c r="E691" s="12">
        <v>6</v>
      </c>
      <c r="F691" s="12">
        <v>1</v>
      </c>
      <c r="G691" s="12">
        <v>10</v>
      </c>
      <c r="H691" s="12">
        <v>9</v>
      </c>
      <c r="I691" s="13"/>
      <c r="J691" s="13"/>
      <c r="K691" s="12">
        <v>5</v>
      </c>
      <c r="L691" s="12">
        <v>2</v>
      </c>
      <c r="M691" s="13"/>
      <c r="N691" s="13"/>
      <c r="O691" s="13"/>
      <c r="P691" s="13"/>
      <c r="Q691" s="13"/>
      <c r="R691" s="13"/>
    </row>
    <row r="692" spans="1:18" ht="12.75" x14ac:dyDescent="0.2">
      <c r="A692" s="10">
        <v>43181.695708194442</v>
      </c>
      <c r="B692" s="11">
        <v>43178</v>
      </c>
      <c r="C692" s="12" t="s">
        <v>15</v>
      </c>
      <c r="D692" s="12">
        <v>16</v>
      </c>
      <c r="E692" s="12">
        <v>6</v>
      </c>
      <c r="F692" s="12">
        <v>7</v>
      </c>
      <c r="G692" s="12">
        <v>20</v>
      </c>
      <c r="H692" s="12">
        <v>16</v>
      </c>
      <c r="I692" s="13"/>
      <c r="J692" s="13"/>
      <c r="K692" s="12">
        <v>5</v>
      </c>
      <c r="L692" s="12">
        <v>8</v>
      </c>
      <c r="M692" s="13"/>
      <c r="N692" s="13"/>
      <c r="O692" s="13"/>
      <c r="P692" s="13"/>
      <c r="Q692" s="13"/>
      <c r="R692" s="13"/>
    </row>
    <row r="693" spans="1:18" ht="12.75" x14ac:dyDescent="0.2">
      <c r="A693" s="10">
        <v>43181.698820543985</v>
      </c>
      <c r="B693" s="11">
        <v>43180</v>
      </c>
      <c r="C693" s="12" t="s">
        <v>30</v>
      </c>
      <c r="D693" s="12">
        <v>5.0199999999999996</v>
      </c>
      <c r="E693" s="12">
        <v>1</v>
      </c>
      <c r="F693" s="13"/>
      <c r="G693" s="12">
        <v>6.08</v>
      </c>
      <c r="H693" s="13"/>
      <c r="I693" s="13"/>
      <c r="J693" s="13"/>
      <c r="K693" s="12">
        <v>1.03</v>
      </c>
      <c r="L693" s="12">
        <v>8.0500000000000007</v>
      </c>
      <c r="M693" s="13"/>
      <c r="N693" s="13"/>
      <c r="O693" s="13"/>
      <c r="P693" s="13"/>
      <c r="Q693" s="13"/>
      <c r="R693" s="13"/>
    </row>
    <row r="694" spans="1:18" ht="12.75" x14ac:dyDescent="0.2">
      <c r="A694" s="10">
        <v>43181.700502824075</v>
      </c>
      <c r="B694" s="11">
        <v>43180</v>
      </c>
      <c r="C694" s="12" t="s">
        <v>12</v>
      </c>
      <c r="D694" s="12">
        <v>8.07</v>
      </c>
      <c r="E694" s="12">
        <v>1.05</v>
      </c>
      <c r="F694" s="13"/>
      <c r="G694" s="12">
        <v>12.04</v>
      </c>
      <c r="H694" s="13"/>
      <c r="I694" s="13"/>
      <c r="J694" s="12">
        <v>4.05</v>
      </c>
      <c r="K694" s="12">
        <v>1</v>
      </c>
      <c r="L694" s="12">
        <v>1.02</v>
      </c>
      <c r="M694" s="13"/>
      <c r="N694" s="13"/>
      <c r="O694" s="13"/>
      <c r="P694" s="13"/>
      <c r="Q694" s="13"/>
      <c r="R694" s="13"/>
    </row>
    <row r="695" spans="1:18" ht="12.75" x14ac:dyDescent="0.2">
      <c r="A695" s="10">
        <v>43181.699399548612</v>
      </c>
      <c r="B695" s="11">
        <v>43180</v>
      </c>
      <c r="C695" s="12" t="s">
        <v>13</v>
      </c>
      <c r="D695" s="12">
        <v>3.02</v>
      </c>
      <c r="E695" s="13"/>
      <c r="F695" s="13"/>
      <c r="G695" s="12">
        <v>7.05</v>
      </c>
      <c r="H695" s="13"/>
      <c r="I695" s="13"/>
      <c r="J695" s="12">
        <v>2.08</v>
      </c>
      <c r="K695" s="12">
        <v>1.0900000000000001</v>
      </c>
      <c r="L695" s="13"/>
      <c r="M695" s="13"/>
      <c r="N695" s="13"/>
      <c r="O695" s="13"/>
      <c r="P695" s="13"/>
      <c r="Q695" s="13"/>
      <c r="R695" s="13"/>
    </row>
    <row r="696" spans="1:18" ht="12.75" x14ac:dyDescent="0.2">
      <c r="A696" s="10">
        <v>43181.701574953702</v>
      </c>
      <c r="B696" s="11">
        <v>43180</v>
      </c>
      <c r="C696" s="12" t="s">
        <v>15</v>
      </c>
      <c r="D696" s="12">
        <v>5.03</v>
      </c>
      <c r="E696" s="12">
        <v>0.8</v>
      </c>
      <c r="F696" s="13"/>
      <c r="G696" s="12">
        <v>6.08</v>
      </c>
      <c r="H696" s="13"/>
      <c r="I696" s="13"/>
      <c r="J696" s="12">
        <v>1.01</v>
      </c>
      <c r="K696" s="12">
        <v>1</v>
      </c>
      <c r="L696" s="12">
        <v>3.09</v>
      </c>
      <c r="M696" s="13"/>
      <c r="N696" s="13"/>
      <c r="O696" s="13"/>
      <c r="P696" s="13"/>
      <c r="Q696" s="13"/>
      <c r="R696" s="13"/>
    </row>
    <row r="697" spans="1:18" ht="12.75" x14ac:dyDescent="0.2">
      <c r="A697" s="10">
        <v>43250.571288506944</v>
      </c>
      <c r="B697" s="11">
        <v>43182</v>
      </c>
      <c r="C697" s="12" t="s">
        <v>17</v>
      </c>
      <c r="D697" s="12">
        <v>3</v>
      </c>
      <c r="E697" s="14">
        <v>68</v>
      </c>
      <c r="F697" s="13"/>
      <c r="G697" s="12">
        <v>7</v>
      </c>
      <c r="H697" s="13"/>
      <c r="I697" s="13"/>
      <c r="J697" s="12">
        <v>8</v>
      </c>
      <c r="K697" s="12">
        <v>2</v>
      </c>
      <c r="L697" s="13"/>
      <c r="M697" s="13"/>
      <c r="N697" s="13"/>
      <c r="O697" s="13"/>
      <c r="P697" s="13"/>
      <c r="Q697" s="13"/>
      <c r="R697" s="13"/>
    </row>
    <row r="698" spans="1:18" ht="12.75" x14ac:dyDescent="0.2">
      <c r="A698" s="10">
        <v>43250.577119525464</v>
      </c>
      <c r="B698" s="11">
        <v>43182</v>
      </c>
      <c r="C698" s="12" t="s">
        <v>12</v>
      </c>
      <c r="D698" s="12">
        <v>2</v>
      </c>
      <c r="E698" s="13"/>
      <c r="F698" s="13"/>
      <c r="G698" s="12">
        <v>10</v>
      </c>
      <c r="H698" s="13"/>
      <c r="I698" s="13"/>
      <c r="J698" s="12">
        <v>3</v>
      </c>
      <c r="K698" s="13"/>
      <c r="L698" s="12">
        <v>2</v>
      </c>
      <c r="M698" s="13"/>
      <c r="N698" s="13"/>
      <c r="O698" s="13"/>
      <c r="P698" s="13"/>
      <c r="Q698" s="13"/>
      <c r="R698" s="13"/>
    </row>
    <row r="699" spans="1:18" ht="12.75" x14ac:dyDescent="0.2">
      <c r="A699" s="10">
        <v>43250.579251087962</v>
      </c>
      <c r="B699" s="11">
        <v>43182</v>
      </c>
      <c r="C699" s="12" t="s">
        <v>14</v>
      </c>
      <c r="D699" s="12">
        <v>2</v>
      </c>
      <c r="E699" s="13"/>
      <c r="F699" s="13"/>
      <c r="G699" s="12">
        <v>10</v>
      </c>
      <c r="H699" s="13"/>
      <c r="I699" s="13"/>
      <c r="J699" s="12">
        <v>3</v>
      </c>
      <c r="K699" s="13"/>
      <c r="L699" s="13"/>
      <c r="M699" s="13"/>
      <c r="N699" s="13"/>
      <c r="O699" s="13"/>
      <c r="P699" s="13"/>
      <c r="Q699" s="13"/>
      <c r="R699" s="13"/>
    </row>
    <row r="700" spans="1:18" ht="12.75" x14ac:dyDescent="0.2">
      <c r="A700" s="10">
        <v>43250.578678182872</v>
      </c>
      <c r="B700" s="11">
        <v>43182</v>
      </c>
      <c r="C700" s="12" t="s">
        <v>15</v>
      </c>
      <c r="D700" s="12">
        <v>8</v>
      </c>
      <c r="E700" s="13"/>
      <c r="F700" s="12">
        <v>1</v>
      </c>
      <c r="G700" s="12">
        <v>12</v>
      </c>
      <c r="H700" s="13"/>
      <c r="I700" s="13"/>
      <c r="J700" s="12">
        <v>7</v>
      </c>
      <c r="K700" s="12">
        <v>2</v>
      </c>
      <c r="L700" s="12">
        <v>3</v>
      </c>
      <c r="M700" s="13"/>
      <c r="N700" s="13"/>
      <c r="O700" s="13"/>
      <c r="P700" s="13"/>
      <c r="Q700" s="13"/>
      <c r="R700" s="13"/>
    </row>
    <row r="701" spans="1:18" ht="12.75" x14ac:dyDescent="0.2">
      <c r="A701" s="10">
        <v>43250.573305428239</v>
      </c>
      <c r="B701" s="11">
        <v>43182</v>
      </c>
      <c r="C701" s="12" t="s">
        <v>16</v>
      </c>
      <c r="D701" s="12">
        <v>4</v>
      </c>
      <c r="E701" s="13"/>
      <c r="F701" s="12">
        <v>1</v>
      </c>
      <c r="G701" s="12">
        <v>12</v>
      </c>
      <c r="H701" s="12">
        <v>1</v>
      </c>
      <c r="I701" s="13"/>
      <c r="J701" s="12">
        <v>10</v>
      </c>
      <c r="K701" s="12">
        <v>2</v>
      </c>
      <c r="L701" s="12">
        <v>3</v>
      </c>
      <c r="M701" s="13"/>
      <c r="N701" s="13"/>
      <c r="O701" s="13"/>
      <c r="P701" s="13"/>
      <c r="Q701" s="13"/>
      <c r="R701" s="13"/>
    </row>
    <row r="702" spans="1:18" ht="12.75" x14ac:dyDescent="0.2">
      <c r="A702" s="10">
        <v>43250.572301203705</v>
      </c>
      <c r="B702" s="11">
        <v>43182</v>
      </c>
      <c r="C702" s="12" t="s">
        <v>21</v>
      </c>
      <c r="D702" s="12">
        <v>3</v>
      </c>
      <c r="E702" s="12">
        <v>1</v>
      </c>
      <c r="F702" s="13"/>
      <c r="G702" s="12">
        <v>4</v>
      </c>
      <c r="H702" s="13"/>
      <c r="I702" s="13"/>
      <c r="J702" s="12">
        <v>5</v>
      </c>
      <c r="K702" s="12">
        <v>2</v>
      </c>
      <c r="L702" s="13"/>
      <c r="M702" s="13"/>
      <c r="N702" s="13"/>
      <c r="O702" s="13"/>
      <c r="P702" s="13"/>
      <c r="Q702" s="13"/>
      <c r="R702" s="13"/>
    </row>
    <row r="703" spans="1:18" ht="12.75" x14ac:dyDescent="0.2">
      <c r="A703" s="15">
        <v>43250.58592247685</v>
      </c>
      <c r="B703" s="16">
        <v>43192</v>
      </c>
      <c r="C703" s="17" t="s">
        <v>17</v>
      </c>
      <c r="D703" s="17">
        <v>17</v>
      </c>
      <c r="E703" s="17">
        <v>2</v>
      </c>
      <c r="F703" s="17">
        <v>2</v>
      </c>
      <c r="G703" s="17">
        <v>10</v>
      </c>
      <c r="H703" s="17">
        <v>7</v>
      </c>
      <c r="I703" s="18"/>
      <c r="J703" s="17">
        <v>14</v>
      </c>
      <c r="K703" s="17">
        <v>4</v>
      </c>
      <c r="L703" s="17">
        <v>5</v>
      </c>
      <c r="M703" s="18"/>
      <c r="N703" s="18"/>
      <c r="O703" s="18"/>
      <c r="P703" s="18"/>
      <c r="Q703" s="18"/>
      <c r="R703" s="18"/>
    </row>
    <row r="704" spans="1:18" ht="12.75" x14ac:dyDescent="0.2">
      <c r="A704" s="15">
        <v>43250.584084884264</v>
      </c>
      <c r="B704" s="16">
        <v>43192</v>
      </c>
      <c r="C704" s="17" t="s">
        <v>14</v>
      </c>
      <c r="D704" s="17">
        <v>23</v>
      </c>
      <c r="E704" s="17">
        <v>2</v>
      </c>
      <c r="F704" s="17">
        <v>1</v>
      </c>
      <c r="G704" s="17">
        <v>14</v>
      </c>
      <c r="H704" s="17">
        <v>3</v>
      </c>
      <c r="I704" s="18"/>
      <c r="J704" s="17">
        <v>4</v>
      </c>
      <c r="K704" s="17">
        <v>8</v>
      </c>
      <c r="L704" s="17">
        <v>16</v>
      </c>
      <c r="M704" s="18"/>
      <c r="N704" s="18"/>
      <c r="O704" s="18"/>
      <c r="P704" s="18"/>
      <c r="Q704" s="18"/>
      <c r="R704" s="18"/>
    </row>
    <row r="705" spans="1:18" ht="12.75" x14ac:dyDescent="0.2">
      <c r="A705" s="15">
        <v>43250.580643090274</v>
      </c>
      <c r="B705" s="16">
        <v>43192</v>
      </c>
      <c r="C705" s="17" t="s">
        <v>16</v>
      </c>
      <c r="D705" s="17">
        <v>50</v>
      </c>
      <c r="E705" s="17">
        <v>2</v>
      </c>
      <c r="F705" s="17">
        <v>2</v>
      </c>
      <c r="G705" s="17">
        <v>40</v>
      </c>
      <c r="H705" s="17">
        <v>30</v>
      </c>
      <c r="I705" s="18"/>
      <c r="J705" s="17">
        <v>7</v>
      </c>
      <c r="K705" s="17">
        <v>6</v>
      </c>
      <c r="L705" s="17">
        <v>6</v>
      </c>
      <c r="M705" s="18"/>
      <c r="N705" s="18"/>
      <c r="O705" s="18"/>
      <c r="P705" s="18"/>
      <c r="Q705" s="18"/>
      <c r="R705" s="18"/>
    </row>
    <row r="706" spans="1:18" ht="12.75" x14ac:dyDescent="0.2">
      <c r="A706" s="15">
        <v>43250.587090636574</v>
      </c>
      <c r="B706" s="16">
        <v>43192</v>
      </c>
      <c r="C706" s="17" t="s">
        <v>21</v>
      </c>
      <c r="D706" s="17">
        <v>7</v>
      </c>
      <c r="E706" s="17">
        <v>2</v>
      </c>
      <c r="F706" s="18"/>
      <c r="G706" s="17">
        <v>5</v>
      </c>
      <c r="H706" s="18"/>
      <c r="I706" s="18"/>
      <c r="J706" s="17">
        <v>1</v>
      </c>
      <c r="K706" s="17">
        <v>3</v>
      </c>
      <c r="L706" s="18"/>
      <c r="M706" s="18"/>
      <c r="N706" s="18"/>
      <c r="O706" s="18"/>
      <c r="P706" s="18"/>
      <c r="Q706" s="18"/>
      <c r="R706" s="18"/>
    </row>
    <row r="707" spans="1:18" ht="12.75" x14ac:dyDescent="0.2">
      <c r="A707" s="15">
        <v>43250.590233750001</v>
      </c>
      <c r="B707" s="16">
        <v>43194</v>
      </c>
      <c r="C707" s="17" t="s">
        <v>17</v>
      </c>
      <c r="D707" s="17">
        <v>7</v>
      </c>
      <c r="E707" s="17">
        <v>1</v>
      </c>
      <c r="F707" s="18"/>
      <c r="G707" s="17">
        <v>8</v>
      </c>
      <c r="H707" s="18"/>
      <c r="I707" s="18"/>
      <c r="J707" s="17">
        <v>10</v>
      </c>
      <c r="K707" s="17">
        <v>2</v>
      </c>
      <c r="L707" s="17">
        <v>2</v>
      </c>
      <c r="M707" s="18"/>
      <c r="N707" s="18"/>
      <c r="O707" s="18"/>
      <c r="P707" s="18"/>
      <c r="Q707" s="18"/>
      <c r="R707" s="18"/>
    </row>
    <row r="708" spans="1:18" ht="12.75" x14ac:dyDescent="0.2">
      <c r="A708" s="15">
        <v>43250.621352453702</v>
      </c>
      <c r="B708" s="16">
        <v>43194</v>
      </c>
      <c r="C708" s="17" t="s">
        <v>30</v>
      </c>
      <c r="D708" s="17">
        <v>3</v>
      </c>
      <c r="E708" s="17">
        <v>1</v>
      </c>
      <c r="F708" s="18"/>
      <c r="G708" s="17">
        <v>4</v>
      </c>
      <c r="H708" s="18"/>
      <c r="I708" s="18"/>
      <c r="J708" s="19">
        <v>5</v>
      </c>
      <c r="K708" s="17">
        <v>3</v>
      </c>
      <c r="L708" s="17">
        <v>1</v>
      </c>
      <c r="M708" s="18"/>
      <c r="N708" s="18"/>
      <c r="O708" s="18"/>
      <c r="P708" s="18"/>
      <c r="Q708" s="18"/>
      <c r="R708" s="18"/>
    </row>
    <row r="709" spans="1:18" ht="12.75" x14ac:dyDescent="0.2">
      <c r="A709" s="15">
        <v>43250.620749918977</v>
      </c>
      <c r="B709" s="16">
        <v>43194</v>
      </c>
      <c r="C709" s="17" t="s">
        <v>12</v>
      </c>
      <c r="D709" s="17">
        <v>5</v>
      </c>
      <c r="E709" s="17">
        <v>1</v>
      </c>
      <c r="F709" s="18"/>
      <c r="G709" s="17">
        <v>12</v>
      </c>
      <c r="H709" s="18"/>
      <c r="I709" s="18"/>
      <c r="J709" s="17">
        <v>6</v>
      </c>
      <c r="K709" s="17">
        <v>2</v>
      </c>
      <c r="L709" s="18"/>
      <c r="M709" s="18"/>
      <c r="N709" s="18"/>
      <c r="O709" s="18"/>
      <c r="P709" s="18"/>
      <c r="Q709" s="18"/>
      <c r="R709" s="18"/>
    </row>
    <row r="710" spans="1:18" ht="12.75" x14ac:dyDescent="0.2">
      <c r="A710" s="15">
        <v>43250.618451111106</v>
      </c>
      <c r="B710" s="16">
        <v>43194</v>
      </c>
      <c r="C710" s="17" t="s">
        <v>14</v>
      </c>
      <c r="D710" s="17">
        <v>2</v>
      </c>
      <c r="E710" s="18"/>
      <c r="F710" s="18"/>
      <c r="G710" s="17">
        <v>3</v>
      </c>
      <c r="H710" s="18"/>
      <c r="I710" s="18"/>
      <c r="J710" s="18"/>
      <c r="K710" s="18"/>
      <c r="L710" s="17">
        <v>1</v>
      </c>
      <c r="M710" s="18"/>
      <c r="N710" s="18"/>
      <c r="O710" s="18"/>
      <c r="P710" s="18"/>
      <c r="Q710" s="18"/>
      <c r="R710" s="18"/>
    </row>
    <row r="711" spans="1:18" ht="12.75" x14ac:dyDescent="0.2">
      <c r="A711" s="15">
        <v>43250.619520624998</v>
      </c>
      <c r="B711" s="16">
        <v>43194</v>
      </c>
      <c r="C711" s="17" t="s">
        <v>15</v>
      </c>
      <c r="D711" s="17">
        <v>8</v>
      </c>
      <c r="E711" s="17">
        <v>1</v>
      </c>
      <c r="F711" s="18"/>
      <c r="G711" s="17">
        <v>6</v>
      </c>
      <c r="H711" s="18"/>
      <c r="I711" s="18"/>
      <c r="J711" s="18"/>
      <c r="K711" s="17">
        <v>2</v>
      </c>
      <c r="L711" s="17">
        <v>1</v>
      </c>
      <c r="M711" s="18"/>
      <c r="N711" s="18"/>
      <c r="O711" s="18"/>
      <c r="P711" s="18"/>
      <c r="Q711" s="18"/>
      <c r="R711" s="18"/>
    </row>
    <row r="712" spans="1:18" ht="12.75" x14ac:dyDescent="0.2">
      <c r="A712" s="15">
        <v>43250.61742328704</v>
      </c>
      <c r="B712" s="16">
        <v>43194</v>
      </c>
      <c r="C712" s="17" t="s">
        <v>16</v>
      </c>
      <c r="D712" s="17">
        <v>9</v>
      </c>
      <c r="E712" s="17">
        <v>2</v>
      </c>
      <c r="F712" s="17">
        <v>5</v>
      </c>
      <c r="G712" s="17">
        <v>22</v>
      </c>
      <c r="H712" s="17">
        <v>3</v>
      </c>
      <c r="I712" s="18"/>
      <c r="J712" s="17">
        <v>39</v>
      </c>
      <c r="K712" s="17">
        <v>3</v>
      </c>
      <c r="L712" s="17">
        <v>3</v>
      </c>
      <c r="M712" s="18"/>
      <c r="N712" s="18"/>
      <c r="O712" s="18"/>
      <c r="P712" s="18"/>
      <c r="Q712" s="18"/>
      <c r="R712" s="18"/>
    </row>
    <row r="713" spans="1:18" ht="12.75" x14ac:dyDescent="0.2">
      <c r="A713" s="15">
        <v>43250.628255335643</v>
      </c>
      <c r="B713" s="16">
        <v>43195</v>
      </c>
      <c r="C713" s="17" t="s">
        <v>17</v>
      </c>
      <c r="D713" s="17">
        <v>5</v>
      </c>
      <c r="E713" s="17">
        <v>2</v>
      </c>
      <c r="F713" s="18"/>
      <c r="G713" s="17">
        <v>10</v>
      </c>
      <c r="H713" s="18"/>
      <c r="I713" s="18"/>
      <c r="J713" s="17">
        <v>9</v>
      </c>
      <c r="K713" s="17">
        <v>4</v>
      </c>
      <c r="L713" s="18"/>
      <c r="M713" s="18"/>
      <c r="N713" s="18"/>
      <c r="O713" s="18"/>
      <c r="P713" s="18"/>
      <c r="Q713" s="18"/>
      <c r="R713" s="18"/>
    </row>
    <row r="714" spans="1:18" ht="12.75" x14ac:dyDescent="0.2">
      <c r="A714" s="15">
        <v>43250.633321250003</v>
      </c>
      <c r="B714" s="16">
        <v>43195</v>
      </c>
      <c r="C714" s="17" t="s">
        <v>30</v>
      </c>
      <c r="D714" s="17">
        <v>6</v>
      </c>
      <c r="E714" s="18"/>
      <c r="F714" s="18"/>
      <c r="G714" s="17">
        <v>9</v>
      </c>
      <c r="H714" s="18"/>
      <c r="I714" s="18"/>
      <c r="J714" s="18"/>
      <c r="K714" s="17">
        <v>2</v>
      </c>
      <c r="L714" s="18"/>
      <c r="M714" s="18"/>
      <c r="N714" s="18"/>
      <c r="O714" s="18"/>
      <c r="P714" s="18"/>
      <c r="Q714" s="18"/>
      <c r="R714" s="18"/>
    </row>
    <row r="715" spans="1:18" ht="12.75" x14ac:dyDescent="0.2">
      <c r="A715" s="15">
        <v>43250.632565324078</v>
      </c>
      <c r="B715" s="16">
        <v>43195</v>
      </c>
      <c r="C715" s="17" t="s">
        <v>12</v>
      </c>
      <c r="D715" s="17">
        <v>3</v>
      </c>
      <c r="E715" s="18"/>
      <c r="F715" s="18"/>
      <c r="G715" s="17">
        <v>13</v>
      </c>
      <c r="H715" s="18"/>
      <c r="I715" s="18"/>
      <c r="J715" s="17">
        <v>2</v>
      </c>
      <c r="K715" s="17">
        <v>8</v>
      </c>
      <c r="L715" s="18"/>
      <c r="M715" s="18"/>
      <c r="N715" s="18"/>
      <c r="O715" s="18"/>
      <c r="P715" s="18"/>
      <c r="Q715" s="18"/>
      <c r="R715" s="18"/>
    </row>
    <row r="716" spans="1:18" ht="12.75" x14ac:dyDescent="0.2">
      <c r="A716" s="15">
        <v>43250.63290975694</v>
      </c>
      <c r="B716" s="16">
        <v>43195</v>
      </c>
      <c r="C716" s="17" t="s">
        <v>13</v>
      </c>
      <c r="D716" s="18"/>
      <c r="E716" s="18"/>
      <c r="F716" s="18"/>
      <c r="G716" s="17">
        <v>7</v>
      </c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</row>
    <row r="717" spans="1:18" ht="12.75" x14ac:dyDescent="0.2">
      <c r="A717" s="15">
        <v>43250.631421412036</v>
      </c>
      <c r="B717" s="16">
        <v>43195</v>
      </c>
      <c r="C717" s="17" t="s">
        <v>14</v>
      </c>
      <c r="D717" s="17">
        <v>8</v>
      </c>
      <c r="E717" s="17">
        <v>2</v>
      </c>
      <c r="F717" s="18"/>
      <c r="G717" s="17">
        <v>6</v>
      </c>
      <c r="H717" s="17">
        <v>3</v>
      </c>
      <c r="I717" s="18"/>
      <c r="J717" s="18"/>
      <c r="K717" s="17">
        <v>4</v>
      </c>
      <c r="L717" s="18"/>
      <c r="M717" s="18"/>
      <c r="N717" s="18"/>
      <c r="O717" s="18"/>
      <c r="P717" s="18"/>
      <c r="Q717" s="18"/>
      <c r="R717" s="18"/>
    </row>
    <row r="718" spans="1:18" ht="12.75" x14ac:dyDescent="0.2">
      <c r="A718" s="15">
        <v>43250.632030185181</v>
      </c>
      <c r="B718" s="16">
        <v>43195</v>
      </c>
      <c r="C718" s="17" t="s">
        <v>15</v>
      </c>
      <c r="D718" s="17">
        <v>5</v>
      </c>
      <c r="E718" s="17">
        <v>1</v>
      </c>
      <c r="F718" s="18"/>
      <c r="G718" s="17">
        <v>7</v>
      </c>
      <c r="H718" s="18"/>
      <c r="I718" s="18"/>
      <c r="J718" s="18"/>
      <c r="K718" s="17">
        <v>3</v>
      </c>
      <c r="L718" s="18"/>
      <c r="M718" s="18"/>
      <c r="N718" s="18"/>
      <c r="O718" s="18"/>
      <c r="P718" s="18"/>
      <c r="Q718" s="18"/>
      <c r="R718" s="18"/>
    </row>
    <row r="719" spans="1:18" ht="12.75" x14ac:dyDescent="0.2">
      <c r="A719" s="15">
        <v>43250.629734756949</v>
      </c>
      <c r="B719" s="16">
        <v>43195</v>
      </c>
      <c r="C719" s="17" t="s">
        <v>16</v>
      </c>
      <c r="D719" s="17">
        <v>13</v>
      </c>
      <c r="E719" s="17">
        <v>6</v>
      </c>
      <c r="F719" s="18"/>
      <c r="G719" s="17">
        <v>18</v>
      </c>
      <c r="H719" s="18"/>
      <c r="I719" s="18"/>
      <c r="J719" s="17">
        <v>14</v>
      </c>
      <c r="K719" s="17">
        <v>8</v>
      </c>
      <c r="L719" s="17">
        <v>8</v>
      </c>
      <c r="M719" s="18"/>
      <c r="N719" s="18"/>
      <c r="O719" s="18"/>
      <c r="P719" s="18"/>
      <c r="Q719" s="18"/>
      <c r="R719" s="18"/>
    </row>
    <row r="720" spans="1:18" ht="12.75" x14ac:dyDescent="0.2">
      <c r="A720" s="15">
        <v>43250.630881203702</v>
      </c>
      <c r="B720" s="16">
        <v>43195</v>
      </c>
      <c r="C720" s="17" t="s">
        <v>16</v>
      </c>
      <c r="D720" s="17">
        <v>13</v>
      </c>
      <c r="E720" s="17">
        <v>6</v>
      </c>
      <c r="F720" s="18"/>
      <c r="G720" s="17">
        <v>18</v>
      </c>
      <c r="H720" s="18"/>
      <c r="I720" s="18"/>
      <c r="J720" s="17">
        <v>14</v>
      </c>
      <c r="K720" s="17">
        <v>8</v>
      </c>
      <c r="L720" s="17">
        <v>8</v>
      </c>
      <c r="M720" s="18"/>
      <c r="N720" s="18"/>
      <c r="O720" s="18"/>
      <c r="P720" s="18"/>
      <c r="Q720" s="18"/>
      <c r="R720" s="18"/>
    </row>
    <row r="721" spans="1:18" ht="12.75" x14ac:dyDescent="0.2">
      <c r="A721" s="15">
        <v>43250.628776608792</v>
      </c>
      <c r="B721" s="16">
        <v>43195</v>
      </c>
      <c r="C721" s="17" t="s">
        <v>21</v>
      </c>
      <c r="D721" s="17">
        <v>3</v>
      </c>
      <c r="E721" s="18"/>
      <c r="F721" s="17">
        <v>2</v>
      </c>
      <c r="G721" s="17">
        <v>8</v>
      </c>
      <c r="H721" s="18"/>
      <c r="I721" s="18"/>
      <c r="J721" s="18"/>
      <c r="K721" s="17">
        <v>5</v>
      </c>
      <c r="L721" s="18"/>
      <c r="M721" s="18"/>
      <c r="N721" s="18"/>
      <c r="O721" s="18"/>
      <c r="P721" s="18"/>
      <c r="Q721" s="18"/>
      <c r="R721" s="18"/>
    </row>
    <row r="722" spans="1:18" ht="12.75" x14ac:dyDescent="0.2">
      <c r="A722" s="15">
        <v>43250.339120486111</v>
      </c>
      <c r="B722" s="16">
        <v>43199</v>
      </c>
      <c r="C722" s="17" t="s">
        <v>12</v>
      </c>
      <c r="D722" s="17">
        <v>18</v>
      </c>
      <c r="E722" s="17">
        <v>3</v>
      </c>
      <c r="F722" s="18"/>
      <c r="G722" s="17">
        <v>21</v>
      </c>
      <c r="H722" s="17">
        <v>4</v>
      </c>
      <c r="I722" s="18"/>
      <c r="J722" s="18"/>
      <c r="K722" s="17">
        <v>13</v>
      </c>
      <c r="L722" s="17">
        <v>1</v>
      </c>
      <c r="M722" s="18"/>
      <c r="N722" s="18"/>
      <c r="O722" s="18"/>
      <c r="P722" s="18"/>
      <c r="Q722" s="18"/>
      <c r="R722" s="18"/>
    </row>
    <row r="723" spans="1:18" ht="12.75" x14ac:dyDescent="0.2">
      <c r="A723" s="15">
        <v>43250.337835185186</v>
      </c>
      <c r="B723" s="16">
        <v>43199</v>
      </c>
      <c r="C723" s="17" t="s">
        <v>14</v>
      </c>
      <c r="D723" s="17">
        <v>13</v>
      </c>
      <c r="E723" s="17">
        <v>6</v>
      </c>
      <c r="F723" s="18"/>
      <c r="G723" s="17">
        <v>18</v>
      </c>
      <c r="H723" s="18"/>
      <c r="I723" s="18"/>
      <c r="J723" s="18"/>
      <c r="K723" s="17">
        <v>8</v>
      </c>
      <c r="L723" s="17">
        <v>8</v>
      </c>
      <c r="M723" s="18"/>
      <c r="N723" s="18"/>
      <c r="O723" s="18"/>
      <c r="P723" s="18"/>
      <c r="Q723" s="18"/>
      <c r="R723" s="18"/>
    </row>
    <row r="724" spans="1:18" ht="12.75" x14ac:dyDescent="0.2">
      <c r="A724" s="15">
        <v>43250.340101724534</v>
      </c>
      <c r="B724" s="16">
        <v>43199</v>
      </c>
      <c r="C724" s="17" t="s">
        <v>15</v>
      </c>
      <c r="D724" s="17">
        <v>18</v>
      </c>
      <c r="E724" s="17">
        <v>6</v>
      </c>
      <c r="F724" s="18"/>
      <c r="G724" s="17">
        <v>21</v>
      </c>
      <c r="H724" s="17">
        <v>10</v>
      </c>
      <c r="I724" s="18"/>
      <c r="J724" s="18"/>
      <c r="K724" s="17">
        <v>11</v>
      </c>
      <c r="L724" s="17">
        <v>8</v>
      </c>
      <c r="M724" s="18"/>
      <c r="N724" s="18"/>
      <c r="O724" s="18"/>
      <c r="P724" s="18"/>
      <c r="Q724" s="18"/>
      <c r="R724" s="18"/>
    </row>
    <row r="725" spans="1:18" ht="12.75" x14ac:dyDescent="0.2">
      <c r="A725" s="15">
        <v>43231.577964942131</v>
      </c>
      <c r="B725" s="16">
        <v>43207</v>
      </c>
      <c r="C725" s="17" t="s">
        <v>30</v>
      </c>
      <c r="D725" s="17">
        <v>4</v>
      </c>
      <c r="E725" s="17">
        <v>1</v>
      </c>
      <c r="F725" s="18"/>
      <c r="G725" s="17">
        <v>4</v>
      </c>
      <c r="H725" s="18"/>
      <c r="I725" s="17">
        <v>5</v>
      </c>
      <c r="J725" s="18"/>
      <c r="K725" s="17">
        <v>1</v>
      </c>
      <c r="L725" s="18"/>
      <c r="M725" s="18"/>
      <c r="N725" s="18"/>
      <c r="O725" s="18"/>
      <c r="P725" s="18"/>
      <c r="Q725" s="18"/>
      <c r="R725" s="18"/>
    </row>
    <row r="726" spans="1:18" ht="12.75" x14ac:dyDescent="0.2">
      <c r="A726" s="15">
        <v>43231.573615347224</v>
      </c>
      <c r="B726" s="16">
        <v>43207</v>
      </c>
      <c r="C726" s="17" t="s">
        <v>12</v>
      </c>
      <c r="D726" s="17">
        <v>4</v>
      </c>
      <c r="E726" s="17">
        <v>1</v>
      </c>
      <c r="F726" s="18"/>
      <c r="G726" s="17">
        <v>4</v>
      </c>
      <c r="H726" s="18"/>
      <c r="I726" s="18"/>
      <c r="J726" s="18"/>
      <c r="K726" s="17">
        <v>1</v>
      </c>
      <c r="L726" s="18"/>
      <c r="M726" s="18"/>
      <c r="N726" s="18"/>
      <c r="O726" s="18"/>
      <c r="P726" s="18"/>
      <c r="Q726" s="18"/>
      <c r="R726" s="18"/>
    </row>
    <row r="727" spans="1:18" ht="12.75" x14ac:dyDescent="0.2">
      <c r="A727" s="15">
        <v>43231.576491296291</v>
      </c>
      <c r="B727" s="16">
        <v>43207</v>
      </c>
      <c r="C727" s="17" t="s">
        <v>13</v>
      </c>
      <c r="D727" s="17">
        <v>4</v>
      </c>
      <c r="E727" s="17">
        <v>1</v>
      </c>
      <c r="F727" s="18"/>
      <c r="G727" s="17">
        <v>4</v>
      </c>
      <c r="H727" s="18"/>
      <c r="I727" s="17">
        <v>5</v>
      </c>
      <c r="J727" s="18"/>
      <c r="K727" s="17">
        <v>1</v>
      </c>
      <c r="L727" s="18"/>
      <c r="M727" s="18"/>
      <c r="N727" s="18"/>
      <c r="O727" s="18"/>
      <c r="P727" s="18"/>
      <c r="Q727" s="18"/>
      <c r="R727" s="18"/>
    </row>
    <row r="728" spans="1:18" ht="12.75" x14ac:dyDescent="0.2">
      <c r="A728" s="15">
        <v>43231.575224699074</v>
      </c>
      <c r="B728" s="16">
        <v>43207</v>
      </c>
      <c r="C728" s="17" t="s">
        <v>15</v>
      </c>
      <c r="D728" s="17">
        <v>4</v>
      </c>
      <c r="E728" s="17">
        <v>1</v>
      </c>
      <c r="F728" s="18"/>
      <c r="G728" s="17">
        <v>4</v>
      </c>
      <c r="H728" s="18"/>
      <c r="I728" s="18"/>
      <c r="J728" s="18"/>
      <c r="K728" s="17">
        <v>1</v>
      </c>
      <c r="L728" s="17">
        <v>36</v>
      </c>
      <c r="M728" s="18"/>
      <c r="N728" s="18"/>
      <c r="O728" s="18"/>
      <c r="P728" s="18"/>
      <c r="Q728" s="18"/>
      <c r="R728" s="18"/>
    </row>
    <row r="729" spans="1:18" ht="12.75" x14ac:dyDescent="0.2">
      <c r="A729" s="15">
        <v>43231.571789363428</v>
      </c>
      <c r="B729" s="16">
        <v>43207</v>
      </c>
      <c r="C729" s="17" t="s">
        <v>16</v>
      </c>
      <c r="D729" s="17">
        <v>15</v>
      </c>
      <c r="E729" s="17">
        <v>3</v>
      </c>
      <c r="F729" s="18"/>
      <c r="G729" s="17">
        <v>16</v>
      </c>
      <c r="H729" s="17">
        <v>24</v>
      </c>
      <c r="I729" s="18"/>
      <c r="J729" s="17">
        <v>40</v>
      </c>
      <c r="K729" s="17">
        <v>2</v>
      </c>
      <c r="L729" s="17">
        <v>37</v>
      </c>
      <c r="M729" s="18"/>
      <c r="N729" s="18"/>
      <c r="O729" s="18"/>
      <c r="P729" s="18"/>
      <c r="Q729" s="18"/>
      <c r="R729" s="18"/>
    </row>
    <row r="730" spans="1:18" ht="12.75" x14ac:dyDescent="0.2">
      <c r="A730" s="15">
        <v>43231.568294097218</v>
      </c>
      <c r="B730" s="16">
        <v>43214</v>
      </c>
      <c r="C730" s="17" t="s">
        <v>16</v>
      </c>
      <c r="D730" s="17">
        <v>44</v>
      </c>
      <c r="E730" s="17">
        <v>4</v>
      </c>
      <c r="F730" s="19">
        <v>23</v>
      </c>
      <c r="G730" s="17">
        <v>52</v>
      </c>
      <c r="H730" s="17">
        <v>27</v>
      </c>
      <c r="I730" s="19">
        <v>40</v>
      </c>
      <c r="J730" s="19">
        <v>275</v>
      </c>
      <c r="K730" s="17">
        <v>15</v>
      </c>
      <c r="L730" s="17">
        <v>9</v>
      </c>
      <c r="M730" s="18"/>
      <c r="N730" s="18"/>
      <c r="O730" s="18"/>
      <c r="P730" s="18"/>
      <c r="Q730" s="18"/>
      <c r="R730" s="18"/>
    </row>
    <row r="731" spans="1:18" ht="12.75" x14ac:dyDescent="0.2">
      <c r="A731" s="15">
        <v>43231.582838541668</v>
      </c>
      <c r="B731" s="16">
        <v>43215</v>
      </c>
      <c r="C731" s="17" t="s">
        <v>21</v>
      </c>
      <c r="D731" s="17">
        <v>4</v>
      </c>
      <c r="E731" s="17">
        <v>2</v>
      </c>
      <c r="F731" s="17">
        <v>4</v>
      </c>
      <c r="G731" s="19">
        <v>31</v>
      </c>
      <c r="H731" s="18"/>
      <c r="I731" s="19">
        <v>8</v>
      </c>
      <c r="J731" s="18"/>
      <c r="K731" s="19">
        <v>9</v>
      </c>
      <c r="L731" s="17">
        <v>11</v>
      </c>
      <c r="M731" s="18"/>
      <c r="N731" s="18"/>
      <c r="O731" s="18"/>
      <c r="P731" s="18"/>
      <c r="Q731" s="18"/>
      <c r="R731" s="18"/>
    </row>
    <row r="732" spans="1:18" ht="12.75" x14ac:dyDescent="0.2">
      <c r="A732" s="20">
        <v>43231.54595561343</v>
      </c>
      <c r="B732" s="21">
        <v>43221</v>
      </c>
      <c r="C732" s="22" t="s">
        <v>17</v>
      </c>
      <c r="D732" s="22">
        <v>8</v>
      </c>
      <c r="E732" s="23"/>
      <c r="F732" s="22">
        <v>1</v>
      </c>
      <c r="G732" s="22">
        <v>9</v>
      </c>
      <c r="H732" s="22">
        <v>10</v>
      </c>
      <c r="I732" s="23"/>
      <c r="J732" s="22">
        <v>23</v>
      </c>
      <c r="K732" s="22">
        <v>3</v>
      </c>
      <c r="L732" s="22">
        <v>3</v>
      </c>
      <c r="M732" s="23"/>
      <c r="N732" s="23"/>
      <c r="O732" s="23"/>
      <c r="P732" s="23"/>
      <c r="Q732" s="23"/>
      <c r="R732" s="23"/>
    </row>
    <row r="733" spans="1:18" ht="12.75" x14ac:dyDescent="0.2">
      <c r="A733" s="20">
        <v>43231.54688587963</v>
      </c>
      <c r="B733" s="21">
        <v>43221</v>
      </c>
      <c r="C733" s="22" t="s">
        <v>30</v>
      </c>
      <c r="D733" s="22">
        <v>9</v>
      </c>
      <c r="E733" s="23"/>
      <c r="F733" s="23"/>
      <c r="G733" s="22">
        <v>9</v>
      </c>
      <c r="H733" s="23"/>
      <c r="I733" s="22">
        <v>8</v>
      </c>
      <c r="J733" s="23"/>
      <c r="K733" s="22">
        <v>3</v>
      </c>
      <c r="L733" s="23"/>
      <c r="M733" s="23"/>
      <c r="N733" s="23"/>
      <c r="O733" s="23"/>
      <c r="P733" s="23"/>
      <c r="Q733" s="23"/>
      <c r="R733" s="23"/>
    </row>
    <row r="734" spans="1:18" ht="12.75" x14ac:dyDescent="0.2">
      <c r="A734" s="20">
        <v>43231.528744120369</v>
      </c>
      <c r="B734" s="21">
        <v>43221</v>
      </c>
      <c r="C734" s="22" t="s">
        <v>12</v>
      </c>
      <c r="D734" s="22">
        <v>40</v>
      </c>
      <c r="E734" s="23"/>
      <c r="F734" s="22">
        <v>3</v>
      </c>
      <c r="G734" s="22">
        <v>51</v>
      </c>
      <c r="H734" s="22">
        <v>291</v>
      </c>
      <c r="I734" s="22">
        <v>142</v>
      </c>
      <c r="J734" s="23"/>
      <c r="K734" s="22">
        <v>4</v>
      </c>
      <c r="L734" s="22">
        <v>4</v>
      </c>
      <c r="M734" s="23"/>
      <c r="N734" s="23"/>
      <c r="O734" s="23"/>
      <c r="P734" s="23"/>
      <c r="Q734" s="23"/>
      <c r="R734" s="23"/>
    </row>
    <row r="735" spans="1:18" ht="12.75" x14ac:dyDescent="0.2">
      <c r="A735" s="20">
        <v>43231.488668159727</v>
      </c>
      <c r="B735" s="21">
        <v>43221</v>
      </c>
      <c r="C735" s="22" t="s">
        <v>14</v>
      </c>
      <c r="D735" s="22">
        <v>66</v>
      </c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</row>
    <row r="736" spans="1:18" ht="12.75" x14ac:dyDescent="0.2">
      <c r="A736" s="20">
        <v>43231.488925335652</v>
      </c>
      <c r="B736" s="21">
        <v>43221</v>
      </c>
      <c r="C736" s="22" t="s">
        <v>15</v>
      </c>
      <c r="D736" s="22">
        <v>100</v>
      </c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</row>
    <row r="737" spans="1:18" ht="12.75" x14ac:dyDescent="0.2">
      <c r="A737" s="20">
        <v>43231.532767627315</v>
      </c>
      <c r="B737" s="21">
        <v>43221</v>
      </c>
      <c r="C737" s="22" t="s">
        <v>15</v>
      </c>
      <c r="D737" s="22">
        <v>20</v>
      </c>
      <c r="E737" s="22">
        <v>1</v>
      </c>
      <c r="F737" s="22">
        <v>3</v>
      </c>
      <c r="G737" s="22">
        <v>25</v>
      </c>
      <c r="H737" s="23"/>
      <c r="I737" s="23"/>
      <c r="J737" s="23"/>
      <c r="K737" s="22">
        <v>2</v>
      </c>
      <c r="L737" s="23"/>
      <c r="M737" s="23"/>
      <c r="N737" s="23"/>
      <c r="O737" s="23"/>
      <c r="P737" s="23"/>
      <c r="Q737" s="23"/>
      <c r="R737" s="23"/>
    </row>
    <row r="738" spans="1:18" ht="12.75" x14ac:dyDescent="0.2">
      <c r="A738" s="20">
        <v>43231.488109710648</v>
      </c>
      <c r="B738" s="21">
        <v>43221</v>
      </c>
      <c r="C738" s="22" t="s">
        <v>16</v>
      </c>
      <c r="D738" s="22">
        <v>166</v>
      </c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</row>
    <row r="739" spans="1:18" ht="12.75" x14ac:dyDescent="0.2">
      <c r="A739" s="20">
        <v>43231.540099097227</v>
      </c>
      <c r="B739" s="21">
        <v>43221</v>
      </c>
      <c r="C739" s="22" t="s">
        <v>16</v>
      </c>
      <c r="D739" s="22">
        <v>25</v>
      </c>
      <c r="E739" s="22">
        <v>1</v>
      </c>
      <c r="F739" s="22">
        <v>1</v>
      </c>
      <c r="G739" s="22">
        <v>27</v>
      </c>
      <c r="H739" s="22">
        <v>10</v>
      </c>
      <c r="I739" s="22">
        <v>9</v>
      </c>
      <c r="J739" s="22">
        <v>23</v>
      </c>
      <c r="K739" s="24">
        <v>10</v>
      </c>
      <c r="L739" s="22">
        <v>3</v>
      </c>
      <c r="M739" s="23"/>
      <c r="N739" s="23"/>
      <c r="O739" s="23"/>
      <c r="P739" s="23"/>
      <c r="Q739" s="23"/>
      <c r="R739" s="23"/>
    </row>
    <row r="740" spans="1:18" ht="12.75" x14ac:dyDescent="0.2">
      <c r="A740" s="20">
        <v>43231.543363888894</v>
      </c>
      <c r="B740" s="21">
        <v>43221</v>
      </c>
      <c r="C740" s="22" t="s">
        <v>21</v>
      </c>
      <c r="D740" s="22">
        <v>8</v>
      </c>
      <c r="E740" s="22">
        <v>1</v>
      </c>
      <c r="F740" s="23"/>
      <c r="G740" s="22">
        <v>9</v>
      </c>
      <c r="H740" s="23"/>
      <c r="I740" s="22">
        <v>1</v>
      </c>
      <c r="J740" s="23"/>
      <c r="K740" s="22">
        <v>3</v>
      </c>
      <c r="L740" s="23"/>
      <c r="M740" s="23"/>
      <c r="N740" s="23"/>
      <c r="O740" s="23"/>
      <c r="P740" s="23"/>
      <c r="Q740" s="23"/>
      <c r="R740" s="23"/>
    </row>
    <row r="741" spans="1:18" ht="12.75" x14ac:dyDescent="0.2">
      <c r="A741" s="20">
        <v>43231.500808645833</v>
      </c>
      <c r="B741" s="21">
        <v>43222</v>
      </c>
      <c r="C741" s="22" t="s">
        <v>17</v>
      </c>
      <c r="D741" s="22">
        <v>34</v>
      </c>
      <c r="E741" s="22">
        <v>4</v>
      </c>
      <c r="F741" s="23"/>
      <c r="G741" s="22">
        <v>75</v>
      </c>
      <c r="H741" s="22">
        <v>24</v>
      </c>
      <c r="I741" s="22">
        <v>16</v>
      </c>
      <c r="J741" s="22">
        <v>52</v>
      </c>
      <c r="K741" s="22">
        <v>11</v>
      </c>
      <c r="L741" s="22">
        <v>61</v>
      </c>
      <c r="M741" s="23"/>
      <c r="N741" s="23"/>
      <c r="O741" s="23"/>
      <c r="P741" s="23"/>
      <c r="Q741" s="23"/>
      <c r="R741" s="23"/>
    </row>
    <row r="742" spans="1:18" ht="12.75" x14ac:dyDescent="0.2">
      <c r="A742" s="20">
        <v>43231.49782232639</v>
      </c>
      <c r="B742" s="21">
        <v>43222</v>
      </c>
      <c r="C742" s="22" t="s">
        <v>14</v>
      </c>
      <c r="D742" s="22">
        <v>34</v>
      </c>
      <c r="E742" s="22">
        <v>4</v>
      </c>
      <c r="F742" s="22">
        <v>1</v>
      </c>
      <c r="G742" s="22">
        <v>75</v>
      </c>
      <c r="H742" s="22">
        <v>24</v>
      </c>
      <c r="I742" s="22">
        <v>16</v>
      </c>
      <c r="J742" s="22">
        <v>52</v>
      </c>
      <c r="K742" s="22">
        <v>11</v>
      </c>
      <c r="L742" s="23"/>
      <c r="M742" s="23"/>
      <c r="N742" s="23"/>
      <c r="O742" s="23"/>
      <c r="P742" s="23"/>
      <c r="Q742" s="23"/>
      <c r="R742" s="23"/>
    </row>
    <row r="743" spans="1:18" ht="12.75" x14ac:dyDescent="0.2">
      <c r="A743" s="20">
        <v>43231.493169583337</v>
      </c>
      <c r="B743" s="21">
        <v>43222</v>
      </c>
      <c r="C743" s="22" t="s">
        <v>16</v>
      </c>
      <c r="D743" s="22">
        <v>102</v>
      </c>
      <c r="E743" s="22">
        <v>10</v>
      </c>
      <c r="F743" s="22">
        <v>3</v>
      </c>
      <c r="G743" s="22">
        <v>226</v>
      </c>
      <c r="H743" s="22">
        <v>70</v>
      </c>
      <c r="I743" s="22">
        <v>48</v>
      </c>
      <c r="J743" s="22">
        <v>155</v>
      </c>
      <c r="K743" s="22">
        <v>33</v>
      </c>
      <c r="L743" s="22">
        <v>61</v>
      </c>
      <c r="M743" s="23"/>
      <c r="N743" s="23"/>
      <c r="O743" s="23"/>
      <c r="P743" s="23"/>
      <c r="Q743" s="23"/>
      <c r="R743" s="23"/>
    </row>
    <row r="744" spans="1:18" ht="12.75" x14ac:dyDescent="0.2">
      <c r="A744" s="20">
        <v>43231.50352322917</v>
      </c>
      <c r="B744" s="21">
        <v>43222</v>
      </c>
      <c r="C744" s="22" t="s">
        <v>21</v>
      </c>
      <c r="D744" s="22">
        <v>34</v>
      </c>
      <c r="E744" s="22">
        <v>4</v>
      </c>
      <c r="F744" s="23"/>
      <c r="G744" s="22">
        <v>75</v>
      </c>
      <c r="H744" s="22">
        <v>24</v>
      </c>
      <c r="I744" s="22">
        <v>16</v>
      </c>
      <c r="J744" s="22">
        <v>52</v>
      </c>
      <c r="K744" s="22">
        <v>11</v>
      </c>
      <c r="L744" s="22">
        <v>20</v>
      </c>
      <c r="M744" s="23"/>
      <c r="N744" s="23"/>
      <c r="O744" s="23"/>
      <c r="P744" s="23"/>
      <c r="Q744" s="23"/>
      <c r="R744" s="23"/>
    </row>
    <row r="745" spans="1:18" ht="12.75" x14ac:dyDescent="0.2">
      <c r="A745" s="20">
        <v>43248.583007094909</v>
      </c>
      <c r="B745" s="21">
        <v>43229</v>
      </c>
      <c r="C745" s="22" t="s">
        <v>30</v>
      </c>
      <c r="D745" s="22">
        <v>25</v>
      </c>
      <c r="E745" s="23"/>
      <c r="F745" s="23"/>
      <c r="G745" s="22">
        <v>18</v>
      </c>
      <c r="H745" s="23"/>
      <c r="I745" s="23"/>
      <c r="J745" s="22">
        <v>3</v>
      </c>
      <c r="K745" s="23"/>
      <c r="L745" s="23"/>
      <c r="M745" s="23"/>
      <c r="N745" s="23"/>
      <c r="O745" s="23"/>
      <c r="P745" s="23"/>
      <c r="Q745" s="23"/>
      <c r="R745" s="23"/>
    </row>
    <row r="746" spans="1:18" ht="12.75" x14ac:dyDescent="0.2">
      <c r="A746" s="20">
        <v>43248.581247696755</v>
      </c>
      <c r="B746" s="21">
        <v>43229</v>
      </c>
      <c r="C746" s="22" t="s">
        <v>12</v>
      </c>
      <c r="D746" s="22">
        <v>57</v>
      </c>
      <c r="E746" s="23"/>
      <c r="F746" s="24">
        <v>2</v>
      </c>
      <c r="G746" s="24">
        <v>39</v>
      </c>
      <c r="H746" s="23"/>
      <c r="I746" s="23"/>
      <c r="J746" s="24">
        <v>4</v>
      </c>
      <c r="K746" s="23"/>
      <c r="L746" s="23"/>
      <c r="M746" s="23"/>
      <c r="N746" s="23"/>
      <c r="O746" s="23"/>
      <c r="P746" s="23"/>
      <c r="Q746" s="23"/>
      <c r="R746" s="23"/>
    </row>
    <row r="747" spans="1:18" ht="12.75" x14ac:dyDescent="0.2">
      <c r="A747" s="20">
        <v>43248.58230440972</v>
      </c>
      <c r="B747" s="21">
        <v>43229</v>
      </c>
      <c r="C747" s="22" t="s">
        <v>15</v>
      </c>
      <c r="D747" s="22">
        <v>35</v>
      </c>
      <c r="E747" s="23"/>
      <c r="F747" s="23"/>
      <c r="G747" s="22">
        <v>18</v>
      </c>
      <c r="H747" s="23"/>
      <c r="I747" s="23"/>
      <c r="J747" s="22">
        <v>3</v>
      </c>
      <c r="K747" s="23"/>
      <c r="L747" s="24">
        <v>31</v>
      </c>
      <c r="M747" s="23"/>
      <c r="N747" s="23"/>
      <c r="O747" s="23"/>
      <c r="P747" s="23"/>
      <c r="Q747" s="23"/>
      <c r="R747" s="23"/>
    </row>
    <row r="748" spans="1:18" ht="12.75" x14ac:dyDescent="0.2">
      <c r="A748" s="20">
        <v>43248.568168692131</v>
      </c>
      <c r="B748" s="21">
        <v>43229</v>
      </c>
      <c r="C748" s="22" t="s">
        <v>16</v>
      </c>
      <c r="D748" s="22">
        <v>120</v>
      </c>
      <c r="E748" s="24">
        <v>7</v>
      </c>
      <c r="F748" s="24">
        <v>11</v>
      </c>
      <c r="G748" s="24">
        <v>192</v>
      </c>
      <c r="H748" s="24">
        <v>37</v>
      </c>
      <c r="I748" s="22">
        <v>49</v>
      </c>
      <c r="J748" s="24">
        <v>97</v>
      </c>
      <c r="K748" s="24">
        <v>28</v>
      </c>
      <c r="L748" s="24">
        <v>32</v>
      </c>
      <c r="M748" s="23"/>
      <c r="N748" s="23"/>
      <c r="O748" s="23"/>
      <c r="P748" s="23"/>
      <c r="Q748" s="23"/>
      <c r="R748" s="23"/>
    </row>
    <row r="749" spans="1:18" ht="12.75" x14ac:dyDescent="0.2">
      <c r="A749" s="20">
        <v>43248.574257002314</v>
      </c>
      <c r="B749" s="21">
        <v>43230</v>
      </c>
      <c r="C749" s="22" t="s">
        <v>17</v>
      </c>
      <c r="D749" s="24">
        <v>11</v>
      </c>
      <c r="E749" s="23"/>
      <c r="F749" s="23"/>
      <c r="G749" s="24">
        <v>50</v>
      </c>
      <c r="H749" s="24">
        <v>6</v>
      </c>
      <c r="I749" s="24">
        <v>4</v>
      </c>
      <c r="J749" s="22">
        <v>13</v>
      </c>
      <c r="K749" s="24">
        <v>5</v>
      </c>
      <c r="L749" s="24">
        <v>45</v>
      </c>
      <c r="M749" s="23"/>
      <c r="N749" s="23"/>
      <c r="O749" s="23"/>
      <c r="P749" s="23"/>
      <c r="Q749" s="23"/>
      <c r="R749" s="23"/>
    </row>
    <row r="750" spans="1:18" ht="12.75" x14ac:dyDescent="0.2">
      <c r="A750" s="20">
        <v>43248.575135462961</v>
      </c>
      <c r="B750" s="21">
        <v>43230</v>
      </c>
      <c r="C750" s="22" t="s">
        <v>21</v>
      </c>
      <c r="D750" s="22">
        <v>8</v>
      </c>
      <c r="E750" s="23"/>
      <c r="F750" s="23"/>
      <c r="G750" s="22">
        <v>44</v>
      </c>
      <c r="H750" s="22">
        <v>4</v>
      </c>
      <c r="I750" s="22">
        <v>4</v>
      </c>
      <c r="J750" s="22">
        <v>14</v>
      </c>
      <c r="K750" s="22">
        <v>4</v>
      </c>
      <c r="L750" s="22">
        <v>45</v>
      </c>
      <c r="M750" s="23"/>
      <c r="N750" s="23"/>
      <c r="O750" s="23"/>
      <c r="P750" s="23"/>
      <c r="Q750" s="23"/>
      <c r="R750" s="23"/>
    </row>
    <row r="751" spans="1:18" ht="12.75" x14ac:dyDescent="0.2">
      <c r="A751" s="20">
        <v>43248.628448391202</v>
      </c>
      <c r="B751" s="21">
        <v>43231</v>
      </c>
      <c r="C751" s="22" t="s">
        <v>17</v>
      </c>
      <c r="D751" s="24">
        <v>3</v>
      </c>
      <c r="E751" s="22">
        <v>1</v>
      </c>
      <c r="F751" s="23"/>
      <c r="G751" s="22">
        <v>25</v>
      </c>
      <c r="H751" s="23"/>
      <c r="I751" s="24">
        <v>9</v>
      </c>
      <c r="J751" s="23"/>
      <c r="K751" s="22">
        <v>16</v>
      </c>
      <c r="L751" s="23"/>
      <c r="M751" s="23"/>
      <c r="N751" s="23"/>
      <c r="O751" s="23"/>
      <c r="P751" s="23"/>
      <c r="Q751" s="23"/>
      <c r="R751" s="23"/>
    </row>
    <row r="752" spans="1:18" ht="12.75" x14ac:dyDescent="0.2">
      <c r="A752" s="20">
        <v>43248.617347962965</v>
      </c>
      <c r="B752" s="21">
        <v>43231</v>
      </c>
      <c r="C752" s="22" t="s">
        <v>12</v>
      </c>
      <c r="D752" s="22">
        <v>100</v>
      </c>
      <c r="E752" s="23"/>
      <c r="F752" s="23"/>
      <c r="G752" s="22">
        <v>75</v>
      </c>
      <c r="H752" s="24">
        <v>66</v>
      </c>
      <c r="I752" s="24">
        <v>27</v>
      </c>
      <c r="J752" s="24">
        <v>98</v>
      </c>
      <c r="K752" s="24">
        <v>13</v>
      </c>
      <c r="L752" s="24">
        <v>27</v>
      </c>
      <c r="M752" s="23"/>
      <c r="N752" s="23"/>
      <c r="O752" s="23"/>
      <c r="P752" s="23"/>
      <c r="Q752" s="23"/>
      <c r="R752" s="23"/>
    </row>
    <row r="753" spans="1:18" ht="12.75" x14ac:dyDescent="0.2">
      <c r="A753" s="20">
        <v>43248.623358101853</v>
      </c>
      <c r="B753" s="21">
        <v>43231</v>
      </c>
      <c r="C753" s="22" t="s">
        <v>13</v>
      </c>
      <c r="D753" s="24">
        <v>3</v>
      </c>
      <c r="E753" s="24">
        <v>4.7</v>
      </c>
      <c r="F753" s="23"/>
      <c r="G753" s="22">
        <v>25</v>
      </c>
      <c r="H753" s="24">
        <v>17</v>
      </c>
      <c r="I753" s="23"/>
      <c r="J753" s="22">
        <v>40</v>
      </c>
      <c r="K753" s="22">
        <v>10</v>
      </c>
      <c r="L753" s="23"/>
      <c r="M753" s="23"/>
      <c r="N753" s="23"/>
      <c r="O753" s="23"/>
      <c r="P753" s="23"/>
      <c r="Q753" s="23"/>
      <c r="R753" s="23"/>
    </row>
    <row r="754" spans="1:18" ht="12.75" x14ac:dyDescent="0.2">
      <c r="A754" s="20">
        <v>43248.627001805551</v>
      </c>
      <c r="B754" s="21">
        <v>43231</v>
      </c>
      <c r="C754" s="22" t="s">
        <v>14</v>
      </c>
      <c r="D754" s="24">
        <v>6</v>
      </c>
      <c r="E754" s="22">
        <v>3</v>
      </c>
      <c r="F754" s="23"/>
      <c r="G754" s="24">
        <v>30</v>
      </c>
      <c r="H754" s="23"/>
      <c r="I754" s="24">
        <v>27</v>
      </c>
      <c r="J754" s="23"/>
      <c r="K754" s="22">
        <v>16</v>
      </c>
      <c r="L754" s="23"/>
      <c r="M754" s="23"/>
      <c r="N754" s="23"/>
      <c r="O754" s="23"/>
      <c r="P754" s="23"/>
      <c r="Q754" s="23"/>
      <c r="R754" s="23"/>
    </row>
    <row r="755" spans="1:18" ht="12.75" x14ac:dyDescent="0.2">
      <c r="A755" s="20">
        <v>43248.619484027775</v>
      </c>
      <c r="B755" s="21">
        <v>43231</v>
      </c>
      <c r="C755" s="22" t="s">
        <v>15</v>
      </c>
      <c r="D755" s="24">
        <v>6</v>
      </c>
      <c r="E755" s="22">
        <v>2</v>
      </c>
      <c r="F755" s="23"/>
      <c r="G755" s="24">
        <v>30</v>
      </c>
      <c r="H755" s="23"/>
      <c r="I755" s="24">
        <v>9</v>
      </c>
      <c r="J755" s="24">
        <v>25</v>
      </c>
      <c r="K755" s="22">
        <v>10</v>
      </c>
      <c r="L755" s="22">
        <v>10</v>
      </c>
      <c r="M755" s="23"/>
      <c r="N755" s="23"/>
      <c r="O755" s="23"/>
      <c r="P755" s="23"/>
      <c r="Q755" s="23"/>
      <c r="R755" s="23"/>
    </row>
    <row r="756" spans="1:18" ht="12.75" x14ac:dyDescent="0.2">
      <c r="A756" s="20">
        <v>43248.625689259265</v>
      </c>
      <c r="B756" s="21">
        <v>43231</v>
      </c>
      <c r="C756" s="22" t="s">
        <v>16</v>
      </c>
      <c r="D756" s="22">
        <v>100</v>
      </c>
      <c r="E756" s="24">
        <v>5</v>
      </c>
      <c r="F756" s="23"/>
      <c r="G756" s="22">
        <v>75</v>
      </c>
      <c r="H756" s="24">
        <v>66</v>
      </c>
      <c r="I756" s="23"/>
      <c r="J756" s="24">
        <v>98</v>
      </c>
      <c r="K756" s="24">
        <v>32</v>
      </c>
      <c r="L756" s="24">
        <v>37</v>
      </c>
      <c r="M756" s="23"/>
      <c r="N756" s="23"/>
      <c r="O756" s="23"/>
      <c r="P756" s="23"/>
      <c r="Q756" s="23"/>
      <c r="R756" s="23"/>
    </row>
    <row r="757" spans="1:18" ht="12.75" x14ac:dyDescent="0.2">
      <c r="A757" s="20">
        <v>43248.630563402781</v>
      </c>
      <c r="B757" s="21">
        <v>43234</v>
      </c>
      <c r="C757" s="22" t="s">
        <v>16</v>
      </c>
      <c r="D757" s="24">
        <v>205</v>
      </c>
      <c r="E757" s="24">
        <v>25</v>
      </c>
      <c r="F757" s="24">
        <v>27</v>
      </c>
      <c r="G757" s="24">
        <v>283</v>
      </c>
      <c r="H757" s="24">
        <v>136</v>
      </c>
      <c r="I757" s="22">
        <v>130</v>
      </c>
      <c r="J757" s="22">
        <v>165</v>
      </c>
      <c r="K757" s="24">
        <v>61</v>
      </c>
      <c r="L757" s="24">
        <v>108</v>
      </c>
      <c r="M757" s="23"/>
      <c r="N757" s="23"/>
      <c r="O757" s="23"/>
      <c r="P757" s="23"/>
      <c r="Q757" s="23"/>
      <c r="R757" s="23"/>
    </row>
    <row r="758" spans="1:18" ht="12.75" x14ac:dyDescent="0.2">
      <c r="A758" s="20">
        <v>43248.606072025461</v>
      </c>
      <c r="B758" s="21">
        <v>43241</v>
      </c>
      <c r="C758" s="22" t="s">
        <v>16</v>
      </c>
      <c r="D758" s="24">
        <v>183</v>
      </c>
      <c r="E758" s="22">
        <v>10</v>
      </c>
      <c r="F758" s="24">
        <v>19</v>
      </c>
      <c r="G758" s="24">
        <v>205</v>
      </c>
      <c r="H758" s="24">
        <v>93</v>
      </c>
      <c r="I758" s="24">
        <v>98</v>
      </c>
      <c r="J758" s="24">
        <v>84</v>
      </c>
      <c r="K758" s="24">
        <v>56</v>
      </c>
      <c r="L758" s="24">
        <v>110</v>
      </c>
      <c r="M758" s="23"/>
      <c r="N758" s="23"/>
      <c r="O758" s="23"/>
      <c r="P758" s="23"/>
      <c r="Q758" s="23"/>
      <c r="R758" s="23"/>
    </row>
    <row r="759" spans="1:18" ht="12.75" x14ac:dyDescent="0.2">
      <c r="A759" s="20">
        <v>43231.581237546299</v>
      </c>
      <c r="B759" s="21">
        <v>43245</v>
      </c>
      <c r="C759" s="22" t="s">
        <v>17</v>
      </c>
      <c r="D759" s="22">
        <v>30</v>
      </c>
      <c r="E759" s="22">
        <v>3</v>
      </c>
      <c r="F759" s="22">
        <v>5</v>
      </c>
      <c r="G759" s="22">
        <v>50</v>
      </c>
      <c r="H759" s="24">
        <v>8</v>
      </c>
      <c r="I759" s="24">
        <v>4</v>
      </c>
      <c r="J759" s="23"/>
      <c r="K759" s="22">
        <v>10</v>
      </c>
      <c r="L759" s="22">
        <v>12</v>
      </c>
      <c r="M759" s="23"/>
      <c r="N759" s="23"/>
      <c r="O759" s="23"/>
      <c r="P759" s="23"/>
      <c r="Q759" s="23"/>
      <c r="R759" s="23"/>
    </row>
    <row r="760" spans="1:18" ht="12.75" x14ac:dyDescent="0.2">
      <c r="A760" s="20">
        <v>43266.469889247688</v>
      </c>
      <c r="B760" s="21">
        <v>43245</v>
      </c>
      <c r="C760" s="22" t="s">
        <v>16</v>
      </c>
      <c r="D760" s="22">
        <v>116</v>
      </c>
      <c r="E760" s="24">
        <v>8</v>
      </c>
      <c r="F760" s="22">
        <v>15</v>
      </c>
      <c r="G760" s="24">
        <v>127</v>
      </c>
      <c r="H760" s="24">
        <v>113</v>
      </c>
      <c r="I760" s="22">
        <v>195</v>
      </c>
      <c r="J760" s="23"/>
      <c r="K760" s="22">
        <v>28</v>
      </c>
      <c r="L760" s="22">
        <v>10</v>
      </c>
      <c r="M760" s="23"/>
      <c r="N760" s="23"/>
      <c r="O760" s="23"/>
      <c r="P760" s="23"/>
      <c r="Q760" s="23"/>
      <c r="R760" s="23"/>
    </row>
    <row r="761" spans="1:18" ht="12.75" x14ac:dyDescent="0.2">
      <c r="A761" s="20">
        <v>43266.474292071754</v>
      </c>
      <c r="B761" s="21">
        <v>43250</v>
      </c>
      <c r="C761" s="22" t="s">
        <v>12</v>
      </c>
      <c r="D761" s="22">
        <v>32</v>
      </c>
      <c r="E761" s="22">
        <v>1.5</v>
      </c>
      <c r="F761" s="22">
        <v>2</v>
      </c>
      <c r="G761" s="22">
        <v>28</v>
      </c>
      <c r="H761" s="22">
        <v>27</v>
      </c>
      <c r="I761" s="22">
        <v>25</v>
      </c>
      <c r="J761" s="23"/>
      <c r="K761" s="22">
        <v>6</v>
      </c>
      <c r="L761" s="22">
        <v>26</v>
      </c>
      <c r="M761" s="23"/>
      <c r="N761" s="23"/>
      <c r="O761" s="23"/>
      <c r="P761" s="23"/>
      <c r="Q761" s="23"/>
      <c r="R761" s="23"/>
    </row>
    <row r="762" spans="1:18" ht="12.75" x14ac:dyDescent="0.2">
      <c r="A762" s="20">
        <v>43266.475761967595</v>
      </c>
      <c r="B762" s="21">
        <v>43250</v>
      </c>
      <c r="C762" s="22" t="s">
        <v>15</v>
      </c>
      <c r="D762" s="22">
        <v>32</v>
      </c>
      <c r="E762" s="22">
        <v>1.4</v>
      </c>
      <c r="F762" s="22">
        <v>2</v>
      </c>
      <c r="G762" s="22">
        <v>28</v>
      </c>
      <c r="H762" s="22">
        <v>27</v>
      </c>
      <c r="I762" s="22">
        <v>25</v>
      </c>
      <c r="J762" s="23"/>
      <c r="K762" s="22">
        <v>6</v>
      </c>
      <c r="L762" s="22">
        <v>26</v>
      </c>
      <c r="M762" s="23"/>
      <c r="N762" s="23"/>
      <c r="O762" s="23"/>
      <c r="P762" s="23"/>
      <c r="Q762" s="23"/>
      <c r="R762" s="23"/>
    </row>
    <row r="763" spans="1:18" ht="12.75" x14ac:dyDescent="0.2">
      <c r="A763" s="20">
        <v>43266.476239918979</v>
      </c>
      <c r="B763" s="21">
        <v>43250</v>
      </c>
      <c r="C763" s="22" t="s">
        <v>16</v>
      </c>
      <c r="D763" s="23"/>
      <c r="E763" s="23"/>
      <c r="F763" s="23"/>
      <c r="G763" s="23"/>
      <c r="H763" s="23"/>
      <c r="I763" s="23"/>
      <c r="J763" s="24">
        <v>122</v>
      </c>
      <c r="K763" s="23"/>
      <c r="L763" s="23"/>
      <c r="M763" s="23"/>
      <c r="N763" s="23"/>
      <c r="O763" s="23"/>
      <c r="P763" s="23"/>
      <c r="Q763" s="23"/>
      <c r="R763" s="23"/>
    </row>
    <row r="764" spans="1:18" ht="12.75" x14ac:dyDescent="0.2">
      <c r="A764" s="20">
        <v>43266.476629837962</v>
      </c>
      <c r="B764" s="21">
        <v>43250</v>
      </c>
      <c r="C764" s="22" t="s">
        <v>16</v>
      </c>
      <c r="D764" s="24">
        <v>327</v>
      </c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</row>
    <row r="765" spans="1:18" ht="12.75" x14ac:dyDescent="0.2">
      <c r="A765" s="20">
        <v>43266.479952511574</v>
      </c>
      <c r="B765" s="21">
        <v>43251</v>
      </c>
      <c r="C765" s="22" t="s">
        <v>17</v>
      </c>
      <c r="D765" s="22">
        <v>60</v>
      </c>
      <c r="E765" s="22">
        <v>7</v>
      </c>
      <c r="F765" s="23"/>
      <c r="G765" s="22">
        <v>90</v>
      </c>
      <c r="H765" s="22">
        <v>11</v>
      </c>
      <c r="I765" s="22">
        <v>22</v>
      </c>
      <c r="J765" s="22">
        <v>44</v>
      </c>
      <c r="K765" s="22">
        <v>26</v>
      </c>
      <c r="L765" s="22">
        <v>12</v>
      </c>
      <c r="M765" s="23"/>
      <c r="N765" s="23"/>
      <c r="O765" s="23"/>
      <c r="P765" s="23"/>
      <c r="Q765" s="23"/>
      <c r="R765" s="23"/>
    </row>
    <row r="766" spans="1:18" ht="12.75" x14ac:dyDescent="0.2">
      <c r="A766" s="20">
        <v>43266.481088692133</v>
      </c>
      <c r="B766" s="21">
        <v>43251</v>
      </c>
      <c r="C766" s="22" t="s">
        <v>21</v>
      </c>
      <c r="D766" s="22">
        <v>60</v>
      </c>
      <c r="E766" s="22">
        <v>6</v>
      </c>
      <c r="F766" s="23"/>
      <c r="G766" s="22">
        <v>90</v>
      </c>
      <c r="H766" s="22">
        <v>11</v>
      </c>
      <c r="I766" s="22">
        <v>23</v>
      </c>
      <c r="J766" s="22">
        <v>44</v>
      </c>
      <c r="K766" s="22">
        <v>26</v>
      </c>
      <c r="L766" s="22">
        <v>12</v>
      </c>
      <c r="M766" s="23"/>
      <c r="N766" s="23"/>
      <c r="O766" s="23"/>
      <c r="P766" s="23"/>
      <c r="Q766" s="23"/>
      <c r="R766" s="23"/>
    </row>
    <row r="767" spans="1:18" ht="12.75" x14ac:dyDescent="0.2">
      <c r="A767" s="25">
        <v>43266.482965011572</v>
      </c>
      <c r="B767" s="26">
        <v>43252</v>
      </c>
      <c r="C767" s="27" t="s">
        <v>14</v>
      </c>
      <c r="D767" s="27">
        <v>29</v>
      </c>
      <c r="E767" s="28">
        <v>4</v>
      </c>
      <c r="F767" s="28">
        <v>3</v>
      </c>
      <c r="G767" s="28">
        <v>114</v>
      </c>
      <c r="H767" s="27">
        <v>18</v>
      </c>
      <c r="I767" s="27">
        <v>9</v>
      </c>
      <c r="J767" s="27">
        <v>24</v>
      </c>
      <c r="K767" s="27">
        <v>10</v>
      </c>
      <c r="L767" s="27">
        <v>15</v>
      </c>
      <c r="M767" s="29"/>
      <c r="N767" s="29"/>
      <c r="O767" s="29"/>
      <c r="P767" s="29"/>
      <c r="Q767" s="29"/>
      <c r="R767" s="29"/>
    </row>
    <row r="768" spans="1:18" ht="12.75" x14ac:dyDescent="0.2">
      <c r="A768" s="25">
        <v>43266.484626331017</v>
      </c>
      <c r="B768" s="26">
        <v>43255</v>
      </c>
      <c r="C768" s="27" t="s">
        <v>16</v>
      </c>
      <c r="D768" s="27">
        <v>59</v>
      </c>
      <c r="E768" s="27">
        <v>5</v>
      </c>
      <c r="F768" s="27">
        <v>18</v>
      </c>
      <c r="G768" s="28">
        <v>133</v>
      </c>
      <c r="H768" s="28">
        <v>85</v>
      </c>
      <c r="I768" s="27">
        <v>41</v>
      </c>
      <c r="J768" s="28">
        <v>19</v>
      </c>
      <c r="K768" s="27">
        <v>18</v>
      </c>
      <c r="L768" s="28">
        <v>168</v>
      </c>
      <c r="M768" s="29"/>
      <c r="N768" s="29"/>
      <c r="O768" s="29"/>
      <c r="P768" s="29"/>
      <c r="Q768" s="29"/>
      <c r="R768" s="29"/>
    </row>
    <row r="769" spans="1:18" ht="12.75" x14ac:dyDescent="0.2">
      <c r="A769" s="33"/>
      <c r="B769" s="33"/>
      <c r="C769" s="33"/>
      <c r="D769" s="33">
        <f t="shared" ref="D769:L769" si="4">SUM(D581:D768)</f>
        <v>4411.2499999999991</v>
      </c>
      <c r="E769" s="33">
        <f t="shared" si="4"/>
        <v>583.1099999999999</v>
      </c>
      <c r="F769" s="33">
        <f t="shared" si="4"/>
        <v>368.23</v>
      </c>
      <c r="G769" s="33">
        <f t="shared" si="4"/>
        <v>5210.4400000000005</v>
      </c>
      <c r="H769" s="33">
        <f t="shared" si="4"/>
        <v>1858.4199999999998</v>
      </c>
      <c r="I769" s="33">
        <f t="shared" si="4"/>
        <v>1042</v>
      </c>
      <c r="J769" s="33">
        <f t="shared" si="4"/>
        <v>4826.47</v>
      </c>
      <c r="K769" s="33">
        <f t="shared" si="4"/>
        <v>1621.1599999999999</v>
      </c>
      <c r="L769" s="33">
        <f t="shared" si="4"/>
        <v>1911.58</v>
      </c>
      <c r="M769" s="33">
        <f>SUM(D769:L769)</f>
        <v>21832.659999999996</v>
      </c>
      <c r="N769" s="33"/>
      <c r="O769" s="33"/>
      <c r="P769" s="33"/>
      <c r="Q769" s="33"/>
      <c r="R769" s="33"/>
    </row>
    <row r="770" spans="1:18" ht="12.75" x14ac:dyDescent="0.2">
      <c r="M770" s="34">
        <f>M769/1000</f>
        <v>21.832659999999997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782"/>
  <sheetViews>
    <sheetView workbookViewId="0">
      <selection activeCell="C26" sqref="C26"/>
    </sheetView>
  </sheetViews>
  <sheetFormatPr baseColWidth="10" defaultColWidth="14.42578125" defaultRowHeight="12.75" x14ac:dyDescent="0.2"/>
  <cols>
    <col min="1" max="18" width="21.5703125" customWidth="1"/>
  </cols>
  <sheetData>
    <row r="2" spans="1:18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P2" s="4"/>
      <c r="Q2" s="4"/>
      <c r="R2" s="4"/>
    </row>
    <row r="3" spans="1:18" ht="15.75" customHeight="1" x14ac:dyDescent="0.2">
      <c r="A3" s="1">
        <v>43108.578014780098</v>
      </c>
      <c r="B3" s="2">
        <v>43105</v>
      </c>
      <c r="C3" s="3" t="s">
        <v>17</v>
      </c>
      <c r="D3" s="3">
        <v>43</v>
      </c>
      <c r="E3" s="3">
        <v>5</v>
      </c>
      <c r="F3" s="4"/>
      <c r="G3" s="3">
        <v>139</v>
      </c>
      <c r="H3" s="3">
        <v>12</v>
      </c>
      <c r="I3" s="4"/>
      <c r="J3" s="3">
        <v>240</v>
      </c>
      <c r="K3" s="3">
        <v>66</v>
      </c>
      <c r="L3" s="3">
        <v>18</v>
      </c>
      <c r="M3" s="3" t="s">
        <v>18</v>
      </c>
      <c r="N3" s="4">
        <f>SUM(D3:D38)</f>
        <v>1536.8999999999999</v>
      </c>
      <c r="O3" s="35" t="e">
        <f>N3/$N$21</f>
        <v>#DIV/0!</v>
      </c>
    </row>
    <row r="4" spans="1:18" ht="15.75" customHeight="1" x14ac:dyDescent="0.2">
      <c r="A4" s="1">
        <v>43111.621180393515</v>
      </c>
      <c r="B4" s="2">
        <v>43110</v>
      </c>
      <c r="C4" s="3" t="s">
        <v>17</v>
      </c>
      <c r="D4" s="3">
        <v>24</v>
      </c>
      <c r="E4" s="3">
        <v>2</v>
      </c>
      <c r="F4" s="4"/>
      <c r="G4" s="3">
        <v>30</v>
      </c>
      <c r="H4" s="4"/>
      <c r="I4" s="4"/>
      <c r="J4" s="3">
        <v>18</v>
      </c>
      <c r="K4" s="3">
        <v>11</v>
      </c>
      <c r="L4" s="4"/>
      <c r="M4" s="3" t="s">
        <v>23</v>
      </c>
      <c r="N4" s="4">
        <f>SUM(H3:H35)</f>
        <v>520.15</v>
      </c>
      <c r="O4" s="35" t="e">
        <f>N4/$N$21</f>
        <v>#DIV/0!</v>
      </c>
      <c r="P4" s="4"/>
      <c r="Q4" s="4"/>
      <c r="R4" s="4"/>
    </row>
    <row r="5" spans="1:18" ht="15.75" customHeight="1" x14ac:dyDescent="0.2">
      <c r="A5" s="1">
        <v>43116.683337245369</v>
      </c>
      <c r="B5" s="2">
        <v>43112</v>
      </c>
      <c r="C5" s="3" t="s">
        <v>17</v>
      </c>
      <c r="D5" s="3">
        <v>19</v>
      </c>
      <c r="E5" s="3">
        <v>3</v>
      </c>
      <c r="F5" s="3">
        <v>1</v>
      </c>
      <c r="G5" s="3">
        <v>31</v>
      </c>
      <c r="H5" s="4"/>
      <c r="I5" s="4"/>
      <c r="J5" s="3">
        <v>36</v>
      </c>
      <c r="K5" s="3">
        <v>12</v>
      </c>
      <c r="L5" s="3">
        <v>40</v>
      </c>
      <c r="M5" s="4"/>
      <c r="N5" s="4"/>
      <c r="O5" s="4"/>
      <c r="P5" s="4"/>
      <c r="Q5" s="4"/>
      <c r="R5" s="4"/>
    </row>
    <row r="6" spans="1:18" ht="15.75" customHeight="1" x14ac:dyDescent="0.2">
      <c r="A6" s="1">
        <v>43118.443716585651</v>
      </c>
      <c r="B6" s="2">
        <v>43117</v>
      </c>
      <c r="C6" s="3" t="s">
        <v>17</v>
      </c>
      <c r="D6" s="3">
        <v>23</v>
      </c>
      <c r="E6" s="3">
        <v>0.5</v>
      </c>
      <c r="F6" s="4"/>
      <c r="G6" s="3">
        <v>32</v>
      </c>
      <c r="H6" s="4"/>
      <c r="I6" s="4"/>
      <c r="J6" s="3">
        <v>17</v>
      </c>
      <c r="K6" s="3">
        <v>3</v>
      </c>
      <c r="L6" s="4"/>
      <c r="M6" s="4"/>
      <c r="N6" s="3" t="s">
        <v>33</v>
      </c>
      <c r="O6" s="3" t="s">
        <v>34</v>
      </c>
      <c r="P6" s="4"/>
      <c r="Q6" s="4"/>
      <c r="R6" s="4"/>
    </row>
    <row r="7" spans="1:18" ht="15.75" customHeight="1" x14ac:dyDescent="0.2">
      <c r="A7" s="1">
        <v>43158.663360405088</v>
      </c>
      <c r="B7" s="2">
        <v>43125</v>
      </c>
      <c r="C7" s="3" t="s">
        <v>17</v>
      </c>
      <c r="D7" s="3">
        <v>10</v>
      </c>
      <c r="E7" s="3">
        <v>0.5</v>
      </c>
      <c r="F7" s="3">
        <v>1</v>
      </c>
      <c r="G7" s="3">
        <v>20</v>
      </c>
      <c r="H7" s="4"/>
      <c r="I7" s="4"/>
      <c r="J7" s="3">
        <v>32</v>
      </c>
      <c r="K7" s="3">
        <v>6</v>
      </c>
      <c r="L7" s="4"/>
      <c r="M7" s="4"/>
      <c r="N7" s="3" t="s">
        <v>39</v>
      </c>
      <c r="O7" s="4">
        <f>N158</f>
        <v>0</v>
      </c>
      <c r="P7" s="4"/>
      <c r="Q7" s="4"/>
      <c r="R7" s="4"/>
    </row>
    <row r="8" spans="1:18" ht="15.75" customHeight="1" x14ac:dyDescent="0.2">
      <c r="A8" s="6">
        <v>43172.552312557869</v>
      </c>
      <c r="B8" s="7">
        <v>43139</v>
      </c>
      <c r="C8" s="8" t="s">
        <v>17</v>
      </c>
      <c r="D8" s="8">
        <f>'Respuestas de formulario 1'!D46*3</f>
        <v>51</v>
      </c>
      <c r="E8" s="8">
        <f>'Respuestas de formulario 1'!E46*3</f>
        <v>36</v>
      </c>
      <c r="F8" s="8">
        <f>'Respuestas de formulario 1'!F46*3</f>
        <v>12</v>
      </c>
      <c r="G8" s="8">
        <f>'Respuestas de formulario 1'!G46*3</f>
        <v>0</v>
      </c>
      <c r="H8" s="8">
        <f>'Respuestas de formulario 1'!H46*3</f>
        <v>9</v>
      </c>
      <c r="I8" s="8">
        <f>'Respuestas de formulario 1'!I46*3</f>
        <v>6</v>
      </c>
      <c r="J8" s="8">
        <f>'Respuestas de formulario 1'!J46*3</f>
        <v>30</v>
      </c>
      <c r="K8" s="8">
        <f>'Respuestas de formulario 1'!K46*3</f>
        <v>27</v>
      </c>
      <c r="L8" s="8">
        <f>'Respuestas de formulario 1'!L46*3</f>
        <v>12</v>
      </c>
      <c r="M8" s="9"/>
      <c r="N8" s="9"/>
      <c r="O8" s="9"/>
      <c r="P8" s="4"/>
      <c r="Q8" s="4"/>
      <c r="R8" s="4"/>
    </row>
    <row r="9" spans="1:18" ht="15.75" customHeight="1" x14ac:dyDescent="0.2">
      <c r="A9" s="6">
        <v>43172.587616944445</v>
      </c>
      <c r="B9" s="7">
        <v>43146</v>
      </c>
      <c r="C9" s="8" t="s">
        <v>17</v>
      </c>
      <c r="D9" s="8">
        <f>'Respuestas de formulario 1'!D58*3</f>
        <v>24</v>
      </c>
      <c r="E9" s="8">
        <f>'Respuestas de formulario 1'!E58*3</f>
        <v>9</v>
      </c>
      <c r="F9" s="8">
        <f>'Respuestas de formulario 1'!F58*3</f>
        <v>6</v>
      </c>
      <c r="G9" s="8">
        <f>'Respuestas de formulario 1'!G58*3</f>
        <v>51</v>
      </c>
      <c r="H9" s="8">
        <f>'Respuestas de formulario 1'!H58*3</f>
        <v>33</v>
      </c>
      <c r="I9" s="8">
        <f>'Respuestas de formulario 1'!I58*3</f>
        <v>0</v>
      </c>
      <c r="J9" s="8">
        <f>'Respuestas de formulario 1'!J58*3</f>
        <v>96</v>
      </c>
      <c r="K9" s="8">
        <f>'Respuestas de formulario 1'!K58*3</f>
        <v>6</v>
      </c>
      <c r="L9" s="8">
        <f>'Respuestas de formulario 1'!L58*3</f>
        <v>9</v>
      </c>
      <c r="M9" s="9"/>
      <c r="N9" s="9"/>
      <c r="O9" s="9"/>
      <c r="P9" s="4"/>
      <c r="Q9" s="4"/>
      <c r="R9" s="4"/>
    </row>
    <row r="10" spans="1:18" ht="15.75" customHeight="1" x14ac:dyDescent="0.2">
      <c r="A10" s="6">
        <v>43172.609282511577</v>
      </c>
      <c r="B10" s="7">
        <v>43150</v>
      </c>
      <c r="C10" s="8" t="s">
        <v>17</v>
      </c>
      <c r="D10" s="8">
        <f>'Respuestas de formulario 1'!D64*3</f>
        <v>27</v>
      </c>
      <c r="E10" s="8">
        <f>'Respuestas de formulario 1'!E64*3</f>
        <v>3</v>
      </c>
      <c r="F10" s="8">
        <f>'Respuestas de formulario 1'!F64*3</f>
        <v>12</v>
      </c>
      <c r="G10" s="8">
        <f>'Respuestas de formulario 1'!G64*3</f>
        <v>36</v>
      </c>
      <c r="H10" s="8">
        <f>'Respuestas de formulario 1'!H64*3</f>
        <v>12</v>
      </c>
      <c r="I10" s="8">
        <f>'Respuestas de formulario 1'!I64*3</f>
        <v>0</v>
      </c>
      <c r="J10" s="8">
        <f>'Respuestas de formulario 1'!J64*3</f>
        <v>57</v>
      </c>
      <c r="K10" s="8">
        <f>'Respuestas de formulario 1'!K64*3</f>
        <v>6</v>
      </c>
      <c r="L10" s="8">
        <f>'Respuestas de formulario 1'!L64*3</f>
        <v>0</v>
      </c>
      <c r="M10" s="9"/>
      <c r="N10" s="9"/>
      <c r="O10" s="9"/>
      <c r="P10" s="4"/>
      <c r="Q10" s="4"/>
      <c r="R10" s="4"/>
    </row>
    <row r="11" spans="1:18" ht="15.75" customHeight="1" x14ac:dyDescent="0.2">
      <c r="A11" s="6">
        <v>43172.62959109954</v>
      </c>
      <c r="B11" s="7">
        <v>43154</v>
      </c>
      <c r="C11" s="8" t="s">
        <v>17</v>
      </c>
      <c r="D11" s="8">
        <f>'Respuestas de formulario 1'!D75*3</f>
        <v>27</v>
      </c>
      <c r="E11" s="8">
        <f>'Respuestas de formulario 1'!E75*3</f>
        <v>3</v>
      </c>
      <c r="F11" s="8">
        <f>'Respuestas de formulario 1'!F75*3</f>
        <v>6</v>
      </c>
      <c r="G11" s="8">
        <f>'Respuestas de formulario 1'!G75*3</f>
        <v>30</v>
      </c>
      <c r="H11" s="8">
        <f>'Respuestas de formulario 1'!H75*3</f>
        <v>6</v>
      </c>
      <c r="I11" s="8">
        <f>'Respuestas de formulario 1'!I75*3</f>
        <v>0</v>
      </c>
      <c r="J11" s="8">
        <f>'Respuestas de formulario 1'!J75*3</f>
        <v>30</v>
      </c>
      <c r="K11" s="8">
        <f>'Respuestas de formulario 1'!K75*3</f>
        <v>3</v>
      </c>
      <c r="L11" s="8">
        <f>'Respuestas de formulario 1'!L75*3</f>
        <v>0</v>
      </c>
      <c r="M11" s="9"/>
      <c r="N11" s="9"/>
      <c r="O11" s="9"/>
      <c r="P11" s="4"/>
      <c r="Q11" s="4"/>
      <c r="R11" s="4"/>
    </row>
    <row r="12" spans="1:18" ht="15.75" customHeight="1" x14ac:dyDescent="0.2">
      <c r="A12" s="6">
        <v>43158.64291170139</v>
      </c>
      <c r="B12" s="7">
        <v>43157</v>
      </c>
      <c r="C12" s="8" t="s">
        <v>17</v>
      </c>
      <c r="D12" s="8">
        <f>'Respuestas de formulario 1'!D81*3</f>
        <v>30</v>
      </c>
      <c r="E12" s="8">
        <f>'Respuestas de formulario 1'!E81*3</f>
        <v>18</v>
      </c>
      <c r="F12" s="8">
        <f>'Respuestas de formulario 1'!F81*3</f>
        <v>0</v>
      </c>
      <c r="G12" s="8">
        <f>'Respuestas de formulario 1'!G81*3</f>
        <v>42</v>
      </c>
      <c r="H12" s="8">
        <f>'Respuestas de formulario 1'!H81*3</f>
        <v>0</v>
      </c>
      <c r="I12" s="8">
        <f>'Respuestas de formulario 1'!I81*3</f>
        <v>0</v>
      </c>
      <c r="J12" s="8">
        <f>'Respuestas de formulario 1'!J81*3</f>
        <v>24</v>
      </c>
      <c r="K12" s="8">
        <f>'Respuestas de formulario 1'!K81*3</f>
        <v>0</v>
      </c>
      <c r="L12" s="8">
        <f>'Respuestas de formulario 1'!L81*3</f>
        <v>3</v>
      </c>
      <c r="M12" s="9"/>
      <c r="N12" s="9"/>
      <c r="O12" s="9"/>
      <c r="P12" s="4"/>
      <c r="Q12" s="4"/>
      <c r="R12" s="4"/>
    </row>
    <row r="13" spans="1:18" ht="15.75" customHeight="1" x14ac:dyDescent="0.2">
      <c r="A13" s="10">
        <v>43174.496795960644</v>
      </c>
      <c r="B13" s="11">
        <v>43174</v>
      </c>
      <c r="C13" s="12" t="s">
        <v>17</v>
      </c>
      <c r="D13" s="12">
        <f>'Respuestas de formulario 1'!D108*5</f>
        <v>16.5</v>
      </c>
      <c r="E13" s="12">
        <f>'Respuestas de formulario 1'!E108*5</f>
        <v>10</v>
      </c>
      <c r="F13" s="12">
        <f>'Respuestas de formulario 1'!F108*5</f>
        <v>5</v>
      </c>
      <c r="G13" s="12">
        <f>'Respuestas de formulario 1'!G108*5</f>
        <v>21</v>
      </c>
      <c r="H13" s="12">
        <f>'Respuestas de formulario 1'!H108*5</f>
        <v>12.5</v>
      </c>
      <c r="I13" s="12">
        <f>'Respuestas de formulario 1'!I108*5</f>
        <v>0</v>
      </c>
      <c r="J13" s="12">
        <f>'Respuestas de formulario 1'!J108*5</f>
        <v>0</v>
      </c>
      <c r="K13" s="12">
        <f>'Respuestas de formulario 1'!K108*5</f>
        <v>10</v>
      </c>
      <c r="L13" s="12">
        <f>'Respuestas de formulario 1'!L108*5</f>
        <v>17.5</v>
      </c>
      <c r="M13" s="13"/>
      <c r="N13" s="13"/>
      <c r="O13" s="13"/>
      <c r="P13" s="4"/>
      <c r="Q13" s="4"/>
      <c r="R13" s="4"/>
    </row>
    <row r="14" spans="1:18" ht="15.75" customHeight="1" x14ac:dyDescent="0.2">
      <c r="A14" s="10">
        <v>43250.571288506944</v>
      </c>
      <c r="B14" s="11">
        <v>43182</v>
      </c>
      <c r="C14" s="12" t="s">
        <v>17</v>
      </c>
      <c r="D14" s="12">
        <f>'Respuestas de formulario 1'!D118*5</f>
        <v>15</v>
      </c>
      <c r="E14" s="12">
        <f>'Respuestas de formulario 1'!E118*5</f>
        <v>340</v>
      </c>
      <c r="F14" s="12">
        <f>'Respuestas de formulario 1'!F118*5</f>
        <v>0</v>
      </c>
      <c r="G14" s="12">
        <f>'Respuestas de formulario 1'!G118*5</f>
        <v>35</v>
      </c>
      <c r="H14" s="12">
        <f>'Respuestas de formulario 1'!H118*5</f>
        <v>0</v>
      </c>
      <c r="I14" s="12">
        <f>'Respuestas de formulario 1'!I118*5</f>
        <v>0</v>
      </c>
      <c r="J14" s="12">
        <f>'Respuestas de formulario 1'!J118*5</f>
        <v>40</v>
      </c>
      <c r="K14" s="12">
        <f>'Respuestas de formulario 1'!K118*5</f>
        <v>10</v>
      </c>
      <c r="L14" s="12">
        <f>'Respuestas de formulario 1'!L118*5</f>
        <v>0</v>
      </c>
      <c r="M14" s="13"/>
      <c r="N14" s="13"/>
      <c r="O14" s="13"/>
      <c r="P14" s="4"/>
      <c r="Q14" s="4"/>
      <c r="R14" s="4"/>
    </row>
    <row r="15" spans="1:18" ht="15.75" customHeight="1" x14ac:dyDescent="0.2">
      <c r="A15" s="15">
        <v>43250.58592247685</v>
      </c>
      <c r="B15" s="16">
        <v>43192</v>
      </c>
      <c r="C15" s="17" t="s">
        <v>17</v>
      </c>
      <c r="D15" s="17">
        <f>'Respuestas de formulario 1'!D124*5</f>
        <v>85</v>
      </c>
      <c r="E15" s="17">
        <f>'Respuestas de formulario 1'!E124*5</f>
        <v>10</v>
      </c>
      <c r="F15" s="17">
        <f>'Respuestas de formulario 1'!F124*5</f>
        <v>10</v>
      </c>
      <c r="G15" s="17">
        <f>'Respuestas de formulario 1'!G124*5</f>
        <v>50</v>
      </c>
      <c r="H15" s="17">
        <f>'Respuestas de formulario 1'!H124*5</f>
        <v>35</v>
      </c>
      <c r="I15" s="17">
        <f>'Respuestas de formulario 1'!I124*5</f>
        <v>0</v>
      </c>
      <c r="J15" s="17">
        <f>'Respuestas de formulario 1'!J124*5</f>
        <v>70</v>
      </c>
      <c r="K15" s="17">
        <f>'Respuestas de formulario 1'!K124*5</f>
        <v>20</v>
      </c>
      <c r="L15" s="17">
        <f>'Respuestas de formulario 1'!L124*5</f>
        <v>25</v>
      </c>
      <c r="M15" s="18"/>
      <c r="N15" s="18"/>
      <c r="O15" s="18"/>
      <c r="P15" s="4"/>
      <c r="Q15" s="4"/>
      <c r="R15" s="4"/>
    </row>
    <row r="16" spans="1:18" ht="15.75" customHeight="1" x14ac:dyDescent="0.2">
      <c r="A16" s="15">
        <v>43250.590233750001</v>
      </c>
      <c r="B16" s="16">
        <v>43194</v>
      </c>
      <c r="C16" s="17" t="s">
        <v>17</v>
      </c>
      <c r="D16" s="17">
        <f>'Respuestas de formulario 1'!D128*5</f>
        <v>35</v>
      </c>
      <c r="E16" s="17">
        <f>'Respuestas de formulario 1'!E128*5</f>
        <v>5</v>
      </c>
      <c r="F16" s="17">
        <f>'Respuestas de formulario 1'!F128*5</f>
        <v>0</v>
      </c>
      <c r="G16" s="17">
        <f>'Respuestas de formulario 1'!G128*5</f>
        <v>40</v>
      </c>
      <c r="H16" s="17">
        <f>'Respuestas de formulario 1'!H128*5</f>
        <v>0</v>
      </c>
      <c r="I16" s="17">
        <f>'Respuestas de formulario 1'!I128*5</f>
        <v>0</v>
      </c>
      <c r="J16" s="17">
        <f>'Respuestas de formulario 1'!J128*5</f>
        <v>50</v>
      </c>
      <c r="K16" s="17">
        <f>'Respuestas de formulario 1'!K128*5</f>
        <v>10</v>
      </c>
      <c r="L16" s="17">
        <f>'Respuestas de formulario 1'!L128*5</f>
        <v>10</v>
      </c>
      <c r="M16" s="18"/>
      <c r="N16" s="18"/>
      <c r="O16" s="18"/>
      <c r="P16" s="4"/>
      <c r="Q16" s="4"/>
      <c r="R16" s="4"/>
    </row>
    <row r="17" spans="1:18" ht="15.75" customHeight="1" x14ac:dyDescent="0.2">
      <c r="A17" s="15">
        <v>43250.628255335643</v>
      </c>
      <c r="B17" s="16">
        <v>43195</v>
      </c>
      <c r="C17" s="17" t="s">
        <v>17</v>
      </c>
      <c r="D17" s="17">
        <f>'Respuestas de formulario 1'!D134*5</f>
        <v>25</v>
      </c>
      <c r="E17" s="17">
        <f>'Respuestas de formulario 1'!E134*5</f>
        <v>10</v>
      </c>
      <c r="F17" s="17">
        <f>'Respuestas de formulario 1'!F134*5</f>
        <v>0</v>
      </c>
      <c r="G17" s="17">
        <f>'Respuestas de formulario 1'!G134*5</f>
        <v>50</v>
      </c>
      <c r="H17" s="17">
        <f>'Respuestas de formulario 1'!H134*5</f>
        <v>0</v>
      </c>
      <c r="I17" s="17">
        <f>'Respuestas de formulario 1'!I134*5</f>
        <v>0</v>
      </c>
      <c r="J17" s="17">
        <f>'Respuestas de formulario 1'!J134*5</f>
        <v>45</v>
      </c>
      <c r="K17" s="17">
        <f>'Respuestas de formulario 1'!K134*5</f>
        <v>20</v>
      </c>
      <c r="L17" s="17">
        <f>'Respuestas de formulario 1'!L134*5</f>
        <v>0</v>
      </c>
      <c r="M17" s="18"/>
      <c r="N17" s="18"/>
      <c r="O17" s="18"/>
      <c r="P17" s="4"/>
      <c r="Q17" s="4"/>
      <c r="R17" s="4"/>
    </row>
    <row r="18" spans="1:18" ht="15.75" customHeight="1" x14ac:dyDescent="0.2">
      <c r="A18" s="20">
        <v>43231.54595561343</v>
      </c>
      <c r="B18" s="21">
        <v>43221</v>
      </c>
      <c r="C18" s="22" t="s">
        <v>17</v>
      </c>
      <c r="D18" s="22">
        <f>'Respuestas de formulario 1'!D153*1</f>
        <v>8</v>
      </c>
      <c r="E18" s="22">
        <f>'Respuestas de formulario 1'!E153*1</f>
        <v>0</v>
      </c>
      <c r="F18" s="22">
        <f>'Respuestas de formulario 1'!F153*1</f>
        <v>1</v>
      </c>
      <c r="G18" s="22">
        <f>'Respuestas de formulario 1'!G153*1</f>
        <v>9</v>
      </c>
      <c r="H18" s="22">
        <f>'Respuestas de formulario 1'!H153*1</f>
        <v>10</v>
      </c>
      <c r="I18" s="22">
        <f>'Respuestas de formulario 1'!I153*1</f>
        <v>0</v>
      </c>
      <c r="J18" s="22">
        <f>'Respuestas de formulario 1'!J153*1</f>
        <v>23</v>
      </c>
      <c r="K18" s="22">
        <f>'Respuestas de formulario 1'!K153*1</f>
        <v>3</v>
      </c>
      <c r="L18" s="22">
        <f>'Respuestas de formulario 1'!L153*1</f>
        <v>3</v>
      </c>
      <c r="M18" s="23"/>
      <c r="N18" s="23"/>
      <c r="O18" s="23"/>
      <c r="P18" s="4"/>
      <c r="Q18" s="4"/>
      <c r="R18" s="4"/>
    </row>
    <row r="19" spans="1:18" ht="15.75" customHeight="1" x14ac:dyDescent="0.2">
      <c r="A19" s="20">
        <v>43231.500808645833</v>
      </c>
      <c r="B19" s="21">
        <v>43222</v>
      </c>
      <c r="C19" s="22" t="s">
        <v>17</v>
      </c>
      <c r="D19" s="22">
        <f>'Respuestas de formulario 1'!D162*1</f>
        <v>34</v>
      </c>
      <c r="E19" s="22">
        <f>'Respuestas de formulario 1'!E162*1</f>
        <v>4</v>
      </c>
      <c r="F19" s="22">
        <f>'Respuestas de formulario 1'!F162*1</f>
        <v>0</v>
      </c>
      <c r="G19" s="22">
        <f>'Respuestas de formulario 1'!G162*1</f>
        <v>75</v>
      </c>
      <c r="H19" s="22">
        <f>'Respuestas de formulario 1'!H162*1</f>
        <v>24</v>
      </c>
      <c r="I19" s="22">
        <f>'Respuestas de formulario 1'!I162*1</f>
        <v>16</v>
      </c>
      <c r="J19" s="22">
        <f>'Respuestas de formulario 1'!J162*1</f>
        <v>52</v>
      </c>
      <c r="K19" s="22">
        <f>'Respuestas de formulario 1'!K162*1</f>
        <v>11</v>
      </c>
      <c r="L19" s="22">
        <f>'Respuestas de formulario 1'!L162*1</f>
        <v>61</v>
      </c>
      <c r="M19" s="23"/>
      <c r="N19" s="23"/>
      <c r="O19" s="23"/>
      <c r="P19" s="4"/>
      <c r="Q19" s="4"/>
      <c r="R19" s="4"/>
    </row>
    <row r="20" spans="1:18" ht="15.75" customHeight="1" x14ac:dyDescent="0.2">
      <c r="A20" s="20">
        <v>43248.574257002314</v>
      </c>
      <c r="B20" s="21">
        <v>43230</v>
      </c>
      <c r="C20" s="22" t="s">
        <v>17</v>
      </c>
      <c r="D20" s="22">
        <f>'Respuestas de formulario 1'!D170*1</f>
        <v>11</v>
      </c>
      <c r="E20" s="22">
        <f>'Respuestas de formulario 1'!E170*1</f>
        <v>0</v>
      </c>
      <c r="F20" s="22">
        <f>'Respuestas de formulario 1'!F170*1</f>
        <v>0</v>
      </c>
      <c r="G20" s="22">
        <f>'Respuestas de formulario 1'!G170*1</f>
        <v>50</v>
      </c>
      <c r="H20" s="22">
        <f>'Respuestas de formulario 1'!H170*1</f>
        <v>6</v>
      </c>
      <c r="I20" s="22">
        <f>'Respuestas de formulario 1'!I170*1</f>
        <v>4</v>
      </c>
      <c r="J20" s="22">
        <f>'Respuestas de formulario 1'!J170*1</f>
        <v>13</v>
      </c>
      <c r="K20" s="22">
        <f>'Respuestas de formulario 1'!K170*1</f>
        <v>5</v>
      </c>
      <c r="L20" s="22">
        <f>'Respuestas de formulario 1'!L170*1</f>
        <v>45</v>
      </c>
      <c r="M20" s="23"/>
      <c r="N20" s="23"/>
      <c r="O20" s="23"/>
      <c r="P20" s="4"/>
      <c r="Q20" s="4"/>
      <c r="R20" s="4"/>
    </row>
    <row r="21" spans="1:18" ht="15.75" customHeight="1" x14ac:dyDescent="0.2">
      <c r="A21" s="20">
        <v>43248.628448391202</v>
      </c>
      <c r="B21" s="21">
        <v>43231</v>
      </c>
      <c r="C21" s="22" t="s">
        <v>17</v>
      </c>
      <c r="D21" s="22">
        <f>'Respuestas de formulario 1'!D172*1</f>
        <v>3</v>
      </c>
      <c r="E21" s="22">
        <f>'Respuestas de formulario 1'!E172*1</f>
        <v>1</v>
      </c>
      <c r="F21" s="22">
        <f>'Respuestas de formulario 1'!F172*1</f>
        <v>0</v>
      </c>
      <c r="G21" s="22">
        <f>'Respuestas de formulario 1'!G172*1</f>
        <v>25</v>
      </c>
      <c r="H21" s="22">
        <f>'Respuestas de formulario 1'!H172*1</f>
        <v>0</v>
      </c>
      <c r="I21" s="22">
        <f>'Respuestas de formulario 1'!I172*1</f>
        <v>9</v>
      </c>
      <c r="J21" s="22">
        <f>'Respuestas de formulario 1'!J172*1</f>
        <v>0</v>
      </c>
      <c r="K21" s="22">
        <f>'Respuestas de formulario 1'!K172*1</f>
        <v>16</v>
      </c>
      <c r="L21" s="22">
        <f>'Respuestas de formulario 1'!L172*1</f>
        <v>0</v>
      </c>
      <c r="M21" s="23"/>
      <c r="N21" s="23"/>
      <c r="O21" s="23"/>
      <c r="P21" s="4"/>
      <c r="Q21" s="4"/>
      <c r="R21" s="4"/>
    </row>
    <row r="22" spans="1:18" ht="15.75" customHeight="1" x14ac:dyDescent="0.2">
      <c r="A22" s="20">
        <v>43231.581237546299</v>
      </c>
      <c r="B22" s="21">
        <v>43245</v>
      </c>
      <c r="C22" s="22" t="s">
        <v>17</v>
      </c>
      <c r="D22" s="22">
        <f>'Respuestas de formulario 1'!D180*1</f>
        <v>30</v>
      </c>
      <c r="E22" s="22">
        <f>'Respuestas de formulario 1'!E180*1</f>
        <v>3</v>
      </c>
      <c r="F22" s="22">
        <f>'Respuestas de formulario 1'!F180*1</f>
        <v>5</v>
      </c>
      <c r="G22" s="22">
        <f>'Respuestas de formulario 1'!G180*1</f>
        <v>50</v>
      </c>
      <c r="H22" s="22">
        <f>'Respuestas de formulario 1'!H180*1</f>
        <v>8</v>
      </c>
      <c r="I22" s="22">
        <f>'Respuestas de formulario 1'!I180*1</f>
        <v>4</v>
      </c>
      <c r="J22" s="22">
        <f>'Respuestas de formulario 1'!J180*1</f>
        <v>0</v>
      </c>
      <c r="K22" s="22">
        <f>'Respuestas de formulario 1'!K180*1</f>
        <v>10</v>
      </c>
      <c r="L22" s="22">
        <f>'Respuestas de formulario 1'!L180*1</f>
        <v>12</v>
      </c>
      <c r="M22" s="22" t="s">
        <v>40</v>
      </c>
      <c r="N22" s="23">
        <f>SUM(D3:L30)</f>
        <v>8603.9000000000015</v>
      </c>
      <c r="O22" s="23"/>
      <c r="P22" s="4"/>
      <c r="Q22" s="4"/>
      <c r="R22" s="4"/>
    </row>
    <row r="23" spans="1:18" x14ac:dyDescent="0.2">
      <c r="A23" s="20">
        <v>43266.479952511574</v>
      </c>
      <c r="B23" s="21">
        <v>43251</v>
      </c>
      <c r="C23" s="22" t="s">
        <v>17</v>
      </c>
      <c r="D23" s="22">
        <f>'Respuestas de formulario 1'!D186*1</f>
        <v>60</v>
      </c>
      <c r="E23" s="22">
        <f>'Respuestas de formulario 1'!E186*1</f>
        <v>7</v>
      </c>
      <c r="F23" s="22">
        <f>'Respuestas de formulario 1'!F186*1</f>
        <v>0</v>
      </c>
      <c r="G23" s="22">
        <f>'Respuestas de formulario 1'!G186*1</f>
        <v>90</v>
      </c>
      <c r="H23" s="22">
        <f>'Respuestas de formulario 1'!H186*1</f>
        <v>11</v>
      </c>
      <c r="I23" s="22">
        <f>'Respuestas de formulario 1'!I186*1</f>
        <v>22</v>
      </c>
      <c r="J23" s="22">
        <f>'Respuestas de formulario 1'!J186*1</f>
        <v>44</v>
      </c>
      <c r="K23" s="22">
        <f>'Respuestas de formulario 1'!K186*1</f>
        <v>26</v>
      </c>
      <c r="L23" s="22">
        <f>'Respuestas de formulario 1'!L186*1</f>
        <v>12</v>
      </c>
      <c r="M23" s="23"/>
      <c r="N23" s="23"/>
      <c r="O23" s="23"/>
      <c r="P23" s="4"/>
      <c r="Q23" s="4"/>
      <c r="R23" s="4"/>
    </row>
    <row r="24" spans="1:18" x14ac:dyDescent="0.2">
      <c r="A24" s="51">
        <v>43287.613474085651</v>
      </c>
      <c r="B24" s="52">
        <v>43264</v>
      </c>
      <c r="C24" s="53" t="s">
        <v>17</v>
      </c>
      <c r="D24" s="53">
        <v>4</v>
      </c>
      <c r="E24" s="53">
        <v>5</v>
      </c>
      <c r="F24" s="53">
        <v>5</v>
      </c>
      <c r="G24" s="53">
        <v>70</v>
      </c>
      <c r="H24" s="53">
        <v>30</v>
      </c>
      <c r="I24" s="53">
        <v>43</v>
      </c>
      <c r="J24" s="53">
        <v>70</v>
      </c>
      <c r="K24" s="53">
        <v>10</v>
      </c>
      <c r="L24" s="45"/>
      <c r="M24" s="45"/>
      <c r="N24" s="45"/>
      <c r="O24" s="45"/>
      <c r="P24" s="4"/>
      <c r="Q24" s="4"/>
      <c r="R24" s="4"/>
    </row>
    <row r="25" spans="1:18" x14ac:dyDescent="0.2">
      <c r="A25" s="51"/>
      <c r="B25" s="52"/>
      <c r="C25" s="83" t="s">
        <v>61</v>
      </c>
      <c r="D25" s="53">
        <f>SUM(D3:D24)</f>
        <v>604.5</v>
      </c>
      <c r="E25" s="53">
        <f t="shared" ref="E25:H25" si="0">SUM(E3:E24)</f>
        <v>475</v>
      </c>
      <c r="F25" s="53">
        <f t="shared" si="0"/>
        <v>64</v>
      </c>
      <c r="G25" s="53">
        <f t="shared" si="0"/>
        <v>976</v>
      </c>
      <c r="H25" s="53">
        <f t="shared" si="0"/>
        <v>208.5</v>
      </c>
      <c r="I25" s="53">
        <f>SUM(I3:I24)</f>
        <v>104</v>
      </c>
      <c r="J25" s="53">
        <f t="shared" ref="J25" si="1">SUM(J3:J24)</f>
        <v>987</v>
      </c>
      <c r="K25" s="53">
        <f t="shared" ref="K25" si="2">SUM(K3:K24)</f>
        <v>291</v>
      </c>
      <c r="L25" s="53">
        <f t="shared" ref="L25" si="3">SUM(L3:L24)</f>
        <v>267.5</v>
      </c>
      <c r="M25" s="81">
        <f>SUM(D25:L25)</f>
        <v>3977.5</v>
      </c>
      <c r="N25" s="45"/>
      <c r="O25" s="45"/>
      <c r="P25" s="4"/>
      <c r="Q25" s="4"/>
      <c r="R25" s="4"/>
    </row>
    <row r="26" spans="1:18" x14ac:dyDescent="0.2">
      <c r="A26" s="6">
        <v>43172.614891944446</v>
      </c>
      <c r="B26" s="7">
        <v>43150</v>
      </c>
      <c r="C26" s="8" t="s">
        <v>30</v>
      </c>
      <c r="D26" s="8">
        <f>'Respuestas de formulario 1'!D65*3</f>
        <v>18</v>
      </c>
      <c r="E26" s="8">
        <f>'Respuestas de formulario 1'!E65*3</f>
        <v>3</v>
      </c>
      <c r="F26" s="8">
        <f>'Respuestas de formulario 1'!F65*3</f>
        <v>3</v>
      </c>
      <c r="G26" s="8">
        <f>'Respuestas de formulario 1'!G65*3</f>
        <v>24</v>
      </c>
      <c r="H26" s="8">
        <f>'Respuestas de formulario 1'!H65*3</f>
        <v>18</v>
      </c>
      <c r="I26" s="8">
        <f>'Respuestas de formulario 1'!I65*3</f>
        <v>0</v>
      </c>
      <c r="J26" s="8">
        <f>'Respuestas de formulario 1'!J65*3</f>
        <v>138</v>
      </c>
      <c r="K26" s="8">
        <f>'Respuestas de formulario 1'!K65*3</f>
        <v>3</v>
      </c>
      <c r="L26" s="8">
        <f>'Respuestas de formulario 1'!L65*3</f>
        <v>0</v>
      </c>
      <c r="M26" s="9"/>
      <c r="N26" s="9"/>
      <c r="O26" s="9"/>
      <c r="P26" s="4"/>
      <c r="Q26" s="4"/>
      <c r="R26" s="4"/>
    </row>
    <row r="27" spans="1:18" x14ac:dyDescent="0.2">
      <c r="A27" s="6">
        <v>43172.6279683912</v>
      </c>
      <c r="B27" s="7">
        <v>43154</v>
      </c>
      <c r="C27" s="8" t="s">
        <v>30</v>
      </c>
      <c r="D27" s="8">
        <f>'Respuestas de formulario 1'!D76*3</f>
        <v>9</v>
      </c>
      <c r="E27" s="8">
        <f>'Respuestas de formulario 1'!E76*3</f>
        <v>0</v>
      </c>
      <c r="F27" s="8">
        <f>'Respuestas de formulario 1'!F76*3</f>
        <v>3</v>
      </c>
      <c r="G27" s="8">
        <f>'Respuestas de formulario 1'!G76*3</f>
        <v>18</v>
      </c>
      <c r="H27" s="8">
        <f>'Respuestas de formulario 1'!H76*3</f>
        <v>0</v>
      </c>
      <c r="I27" s="8">
        <f>'Respuestas de formulario 1'!I76*3</f>
        <v>0</v>
      </c>
      <c r="J27" s="8">
        <f>'Respuestas de formulario 1'!J76*3</f>
        <v>12</v>
      </c>
      <c r="K27" s="8">
        <f>'Respuestas de formulario 1'!K76*3</f>
        <v>3</v>
      </c>
      <c r="L27" s="8">
        <f>'Respuestas de formulario 1'!L76*3</f>
        <v>0</v>
      </c>
      <c r="M27" s="37" t="s">
        <v>36</v>
      </c>
      <c r="N27" s="9">
        <f>SUM(D3:L38)</f>
        <v>9396.4500000000007</v>
      </c>
      <c r="O27" s="9"/>
      <c r="P27" s="4"/>
      <c r="Q27" s="4"/>
      <c r="R27" s="4"/>
    </row>
    <row r="28" spans="1:18" x14ac:dyDescent="0.2">
      <c r="A28" s="6">
        <v>43158.64640456019</v>
      </c>
      <c r="B28" s="7">
        <v>43157</v>
      </c>
      <c r="C28" s="8" t="s">
        <v>30</v>
      </c>
      <c r="D28" s="8">
        <f>'Respuestas de formulario 1'!D82*3</f>
        <v>21</v>
      </c>
      <c r="E28" s="8">
        <f>'Respuestas de formulario 1'!E82*3</f>
        <v>3</v>
      </c>
      <c r="F28" s="8">
        <f>'Respuestas de formulario 1'!F82*3</f>
        <v>9</v>
      </c>
      <c r="G28" s="8">
        <f>'Respuestas de formulario 1'!G82*3</f>
        <v>18</v>
      </c>
      <c r="H28" s="8">
        <f>'Respuestas de formulario 1'!H82*3</f>
        <v>0</v>
      </c>
      <c r="I28" s="8">
        <f>'Respuestas de formulario 1'!I82*3</f>
        <v>0</v>
      </c>
      <c r="J28" s="8">
        <f>'Respuestas de formulario 1'!J82*3</f>
        <v>12</v>
      </c>
      <c r="K28" s="8">
        <f>'Respuestas de formulario 1'!K82*3</f>
        <v>3</v>
      </c>
      <c r="L28" s="8">
        <f>'Respuestas de formulario 1'!L82*3</f>
        <v>0</v>
      </c>
      <c r="M28" s="9"/>
      <c r="N28" s="9"/>
      <c r="O28" s="9"/>
      <c r="P28" s="4"/>
      <c r="Q28" s="4"/>
      <c r="R28" s="4"/>
    </row>
    <row r="29" spans="1:18" x14ac:dyDescent="0.2">
      <c r="A29" s="10">
        <v>43166.344623912039</v>
      </c>
      <c r="B29" s="11">
        <v>43166</v>
      </c>
      <c r="C29" s="12" t="s">
        <v>30</v>
      </c>
      <c r="D29" s="12">
        <f>'Respuestas de formulario 1'!D94*5</f>
        <v>45</v>
      </c>
      <c r="E29" s="12">
        <f>'Respuestas de formulario 1'!E94*5</f>
        <v>0</v>
      </c>
      <c r="F29" s="12">
        <f>'Respuestas de formulario 1'!F94*5</f>
        <v>5</v>
      </c>
      <c r="G29" s="12">
        <f>'Respuestas de formulario 1'!G94*5</f>
        <v>75</v>
      </c>
      <c r="H29" s="12">
        <f>'Respuestas de formulario 1'!H94*5</f>
        <v>0</v>
      </c>
      <c r="I29" s="12">
        <f>'Respuestas de formulario 1'!I94*5</f>
        <v>0</v>
      </c>
      <c r="J29" s="12">
        <f>'Respuestas de formulario 1'!J94*5</f>
        <v>60</v>
      </c>
      <c r="K29" s="12">
        <f>'Respuestas de formulario 1'!K94*5</f>
        <v>5</v>
      </c>
      <c r="L29" s="12">
        <f>'Respuestas de formulario 1'!L94*5</f>
        <v>0</v>
      </c>
      <c r="M29" s="13"/>
      <c r="N29" s="13"/>
      <c r="O29" s="13"/>
      <c r="P29" s="4"/>
      <c r="Q29" s="4"/>
      <c r="R29" s="4"/>
    </row>
    <row r="30" spans="1:18" x14ac:dyDescent="0.2">
      <c r="A30" s="10">
        <v>43173.66574030093</v>
      </c>
      <c r="B30" s="11">
        <v>43168</v>
      </c>
      <c r="C30" s="12" t="s">
        <v>30</v>
      </c>
      <c r="D30" s="12">
        <f>'Respuestas de formulario 1'!D97*5</f>
        <v>35.099999999999994</v>
      </c>
      <c r="E30" s="12">
        <f>'Respuestas de formulario 1'!E97*5</f>
        <v>0</v>
      </c>
      <c r="F30" s="12">
        <f>'Respuestas de formulario 1'!F97*5</f>
        <v>0</v>
      </c>
      <c r="G30" s="12">
        <f>'Respuestas de formulario 1'!G97*5</f>
        <v>50.15</v>
      </c>
      <c r="H30" s="12">
        <f>'Respuestas de formulario 1'!H97*5</f>
        <v>0</v>
      </c>
      <c r="I30" s="12">
        <f>'Respuestas de formulario 1'!I97*5</f>
        <v>0</v>
      </c>
      <c r="J30" s="12">
        <f>'Respuestas de formulario 1'!J97*5</f>
        <v>30.45</v>
      </c>
      <c r="K30" s="12">
        <f>'Respuestas de formulario 1'!K97*5</f>
        <v>10.1</v>
      </c>
      <c r="L30" s="12">
        <f>'Respuestas de formulario 1'!L97*5</f>
        <v>15.1</v>
      </c>
      <c r="M30" s="13"/>
      <c r="N30" s="13"/>
      <c r="O30" s="13"/>
      <c r="P30" s="4"/>
      <c r="Q30" s="4"/>
      <c r="R30" s="4"/>
    </row>
    <row r="31" spans="1:18" x14ac:dyDescent="0.2">
      <c r="A31" s="10">
        <v>43173.658189050926</v>
      </c>
      <c r="B31" s="11">
        <v>43173</v>
      </c>
      <c r="C31" s="12" t="s">
        <v>30</v>
      </c>
      <c r="D31" s="12">
        <f>'Respuestas de formulario 1'!D103*5</f>
        <v>30.2</v>
      </c>
      <c r="E31" s="12">
        <f>'Respuestas de formulario 1'!E103*5</f>
        <v>5.05</v>
      </c>
      <c r="F31" s="12">
        <f>'Respuestas de formulario 1'!F103*5</f>
        <v>10.199999999999999</v>
      </c>
      <c r="G31" s="12">
        <f>'Respuestas de formulario 1'!G103*5</f>
        <v>45.099999999999994</v>
      </c>
      <c r="H31" s="12">
        <f>'Respuestas de formulario 1'!H103*5</f>
        <v>10.149999999999999</v>
      </c>
      <c r="I31" s="12">
        <f>'Respuestas de formulario 1'!I103*5</f>
        <v>0</v>
      </c>
      <c r="J31" s="12">
        <f>'Respuestas de formulario 1'!J103*5</f>
        <v>25.4</v>
      </c>
      <c r="K31" s="12">
        <f>'Respuestas de formulario 1'!K103*5</f>
        <v>5.05</v>
      </c>
      <c r="L31" s="12">
        <f>'Respuestas de formulario 1'!L103*5</f>
        <v>0</v>
      </c>
      <c r="M31" s="13"/>
      <c r="N31" s="13"/>
      <c r="O31" s="13"/>
      <c r="P31" s="4"/>
      <c r="Q31" s="4"/>
      <c r="R31" s="4"/>
    </row>
    <row r="32" spans="1:18" x14ac:dyDescent="0.2">
      <c r="A32" s="10">
        <v>43181.362694085648</v>
      </c>
      <c r="B32" s="11">
        <v>43178</v>
      </c>
      <c r="C32" s="12" t="s">
        <v>30</v>
      </c>
      <c r="D32" s="12">
        <f>'Respuestas de formulario 1'!D110*5</f>
        <v>45.5</v>
      </c>
      <c r="E32" s="12">
        <f>'Respuestas de formulario 1'!E110*5</f>
        <v>30</v>
      </c>
      <c r="F32" s="12">
        <f>'Respuestas de formulario 1'!F110*5</f>
        <v>10</v>
      </c>
      <c r="G32" s="12">
        <f>'Respuestas de formulario 1'!G110*5</f>
        <v>57.5</v>
      </c>
      <c r="H32" s="12">
        <f>'Respuestas de formulario 1'!H110*5</f>
        <v>75</v>
      </c>
      <c r="I32" s="12">
        <f>'Respuestas de formulario 1'!I110*5</f>
        <v>0</v>
      </c>
      <c r="J32" s="12">
        <f>'Respuestas de formulario 1'!J110*5</f>
        <v>0</v>
      </c>
      <c r="K32" s="12">
        <f>'Respuestas de formulario 1'!K110*5</f>
        <v>0</v>
      </c>
      <c r="L32" s="12">
        <f>'Respuestas de formulario 1'!L110*5</f>
        <v>17.5</v>
      </c>
      <c r="M32" s="13"/>
      <c r="N32" s="13"/>
      <c r="O32" s="13"/>
      <c r="P32" s="4"/>
      <c r="Q32" s="4"/>
      <c r="R32" s="4"/>
    </row>
    <row r="33" spans="1:18" x14ac:dyDescent="0.2">
      <c r="A33" s="10">
        <v>43181.698820543985</v>
      </c>
      <c r="B33" s="11">
        <v>43180</v>
      </c>
      <c r="C33" s="12" t="s">
        <v>30</v>
      </c>
      <c r="D33" s="12">
        <f>'Respuestas de formulario 1'!D114*5</f>
        <v>25.099999999999998</v>
      </c>
      <c r="E33" s="12">
        <f>'Respuestas de formulario 1'!E114*5</f>
        <v>5</v>
      </c>
      <c r="F33" s="12">
        <f>'Respuestas de formulario 1'!F114*5</f>
        <v>0</v>
      </c>
      <c r="G33" s="12">
        <f>'Respuestas de formulario 1'!G114*5</f>
        <v>30.4</v>
      </c>
      <c r="H33" s="12">
        <f>'Respuestas de formulario 1'!H114*5</f>
        <v>0</v>
      </c>
      <c r="I33" s="12">
        <f>'Respuestas de formulario 1'!I114*5</f>
        <v>0</v>
      </c>
      <c r="J33" s="12">
        <f>'Respuestas de formulario 1'!J114*5</f>
        <v>0</v>
      </c>
      <c r="K33" s="12">
        <f>'Respuestas de formulario 1'!K114*5</f>
        <v>5.15</v>
      </c>
      <c r="L33" s="12">
        <f>'Respuestas de formulario 1'!L114*5</f>
        <v>40.25</v>
      </c>
      <c r="M33" s="13"/>
      <c r="N33" s="13"/>
      <c r="O33" s="13"/>
      <c r="P33" s="4"/>
      <c r="Q33" s="4"/>
      <c r="R33" s="4"/>
    </row>
    <row r="34" spans="1:18" x14ac:dyDescent="0.2">
      <c r="A34" s="15">
        <v>43250.621352453702</v>
      </c>
      <c r="B34" s="16">
        <v>43194</v>
      </c>
      <c r="C34" s="17" t="s">
        <v>30</v>
      </c>
      <c r="D34" s="17">
        <f>'Respuestas de formulario 1'!D129*5</f>
        <v>15</v>
      </c>
      <c r="E34" s="17">
        <f>'Respuestas de formulario 1'!E129*5</f>
        <v>5</v>
      </c>
      <c r="F34" s="17">
        <f>'Respuestas de formulario 1'!F129*5</f>
        <v>0</v>
      </c>
      <c r="G34" s="17">
        <f>'Respuestas de formulario 1'!G129*5</f>
        <v>20</v>
      </c>
      <c r="H34" s="17">
        <f>'Respuestas de formulario 1'!H129*5</f>
        <v>0</v>
      </c>
      <c r="I34" s="17">
        <f>'Respuestas de formulario 1'!I129*5</f>
        <v>0</v>
      </c>
      <c r="J34" s="17">
        <f>'Respuestas de formulario 1'!J129*5</f>
        <v>25</v>
      </c>
      <c r="K34" s="17">
        <f>'Respuestas de formulario 1'!K129*5</f>
        <v>15</v>
      </c>
      <c r="L34" s="17">
        <f>'Respuestas de formulario 1'!L129*5</f>
        <v>5</v>
      </c>
      <c r="M34" s="18"/>
      <c r="N34" s="18"/>
      <c r="O34" s="18"/>
      <c r="P34" s="3"/>
      <c r="Q34" s="4"/>
      <c r="R34" s="4"/>
    </row>
    <row r="35" spans="1:18" x14ac:dyDescent="0.2">
      <c r="A35" s="15">
        <v>43250.633321250003</v>
      </c>
      <c r="B35" s="16">
        <v>43195</v>
      </c>
      <c r="C35" s="17" t="s">
        <v>30</v>
      </c>
      <c r="D35" s="17">
        <f>'Respuestas de formulario 1'!D135*5</f>
        <v>30</v>
      </c>
      <c r="E35" s="17">
        <f>'Respuestas de formulario 1'!E135*5</f>
        <v>0</v>
      </c>
      <c r="F35" s="17">
        <f>'Respuestas de formulario 1'!F135*5</f>
        <v>0</v>
      </c>
      <c r="G35" s="17">
        <f>'Respuestas de formulario 1'!G135*5</f>
        <v>45</v>
      </c>
      <c r="H35" s="17">
        <f>'Respuestas de formulario 1'!H135*5</f>
        <v>0</v>
      </c>
      <c r="I35" s="17">
        <f>'Respuestas de formulario 1'!I135*5</f>
        <v>0</v>
      </c>
      <c r="J35" s="17">
        <f>'Respuestas de formulario 1'!J135*5</f>
        <v>0</v>
      </c>
      <c r="K35" s="17">
        <f>'Respuestas de formulario 1'!K135*5</f>
        <v>10</v>
      </c>
      <c r="L35" s="17">
        <f>'Respuestas de formulario 1'!L135*5</f>
        <v>0</v>
      </c>
      <c r="M35" s="18"/>
      <c r="N35" s="18"/>
      <c r="O35" s="18"/>
      <c r="P35" s="4"/>
      <c r="Q35" s="4"/>
      <c r="R35" s="4"/>
    </row>
    <row r="36" spans="1:18" x14ac:dyDescent="0.2">
      <c r="A36" s="15">
        <v>43231.577964942131</v>
      </c>
      <c r="B36" s="16">
        <v>43207</v>
      </c>
      <c r="C36" s="17" t="s">
        <v>30</v>
      </c>
      <c r="D36" s="17">
        <f>'Respuestas de formulario 1'!D146*5</f>
        <v>20</v>
      </c>
      <c r="E36" s="17">
        <f>'Respuestas de formulario 1'!E146*5</f>
        <v>5</v>
      </c>
      <c r="F36" s="17">
        <f>'Respuestas de formulario 1'!F146*5</f>
        <v>0</v>
      </c>
      <c r="G36" s="17">
        <f>'Respuestas de formulario 1'!G146*5</f>
        <v>20</v>
      </c>
      <c r="H36" s="17">
        <f>'Respuestas de formulario 1'!H146*5</f>
        <v>0</v>
      </c>
      <c r="I36" s="17">
        <f>'Respuestas de formulario 1'!I146*5</f>
        <v>25</v>
      </c>
      <c r="J36" s="17">
        <f>'Respuestas de formulario 1'!J146*5</f>
        <v>0</v>
      </c>
      <c r="K36" s="17">
        <f>'Respuestas de formulario 1'!K146*5</f>
        <v>5</v>
      </c>
      <c r="L36" s="17">
        <f>'Respuestas de formulario 1'!L146*5</f>
        <v>0</v>
      </c>
      <c r="M36" s="18"/>
      <c r="N36" s="18"/>
      <c r="O36" s="18"/>
      <c r="P36" s="4"/>
      <c r="Q36" s="4"/>
      <c r="R36" s="4"/>
    </row>
    <row r="37" spans="1:18" x14ac:dyDescent="0.2">
      <c r="A37" s="20">
        <v>43231.54688587963</v>
      </c>
      <c r="B37" s="21">
        <v>43221</v>
      </c>
      <c r="C37" s="22" t="s">
        <v>30</v>
      </c>
      <c r="D37" s="22">
        <f>'Respuestas de formulario 1'!D154*1</f>
        <v>9</v>
      </c>
      <c r="E37" s="22">
        <f>'Respuestas de formulario 1'!E154*1</f>
        <v>0</v>
      </c>
      <c r="F37" s="22">
        <f>'Respuestas de formulario 1'!F154*1</f>
        <v>0</v>
      </c>
      <c r="G37" s="22">
        <f>'Respuestas de formulario 1'!G154*1</f>
        <v>9</v>
      </c>
      <c r="H37" s="22">
        <f>'Respuestas de formulario 1'!H154*1</f>
        <v>0</v>
      </c>
      <c r="I37" s="22">
        <f>'Respuestas de formulario 1'!I154*1</f>
        <v>8</v>
      </c>
      <c r="J37" s="22">
        <f>'Respuestas de formulario 1'!J154*1</f>
        <v>0</v>
      </c>
      <c r="K37" s="22">
        <f>'Respuestas de formulario 1'!K154*1</f>
        <v>3</v>
      </c>
      <c r="L37" s="22">
        <f>'Respuestas de formulario 1'!L154*1</f>
        <v>0</v>
      </c>
      <c r="M37" s="23"/>
      <c r="N37" s="23"/>
      <c r="O37" s="23"/>
      <c r="P37" s="4"/>
      <c r="Q37" s="4"/>
      <c r="R37" s="4"/>
    </row>
    <row r="38" spans="1:18" x14ac:dyDescent="0.2">
      <c r="A38" s="20">
        <v>43248.583007094909</v>
      </c>
      <c r="B38" s="21">
        <v>43229</v>
      </c>
      <c r="C38" s="22" t="s">
        <v>30</v>
      </c>
      <c r="D38" s="22">
        <f>'Respuestas de formulario 1'!D166*1</f>
        <v>25</v>
      </c>
      <c r="E38" s="22">
        <f>'Respuestas de formulario 1'!E166*1</f>
        <v>0</v>
      </c>
      <c r="F38" s="22">
        <f>'Respuestas de formulario 1'!F166*1</f>
        <v>0</v>
      </c>
      <c r="G38" s="22">
        <f>'Respuestas de formulario 1'!G166*1</f>
        <v>18</v>
      </c>
      <c r="H38" s="22">
        <f>'Respuestas de formulario 1'!H166*1</f>
        <v>0</v>
      </c>
      <c r="I38" s="22">
        <f>'Respuestas de formulario 1'!I166*1</f>
        <v>0</v>
      </c>
      <c r="J38" s="22">
        <f>'Respuestas de formulario 1'!J166*1</f>
        <v>3</v>
      </c>
      <c r="K38" s="22">
        <f>'Respuestas de formulario 1'!K166*1</f>
        <v>0</v>
      </c>
      <c r="L38" s="22">
        <f>'Respuestas de formulario 1'!L166*1</f>
        <v>0</v>
      </c>
      <c r="M38" s="23"/>
      <c r="N38" s="23"/>
      <c r="O38" s="23"/>
      <c r="P38" s="4"/>
      <c r="Q38" s="4"/>
      <c r="R38" s="4"/>
    </row>
    <row r="39" spans="1:18" x14ac:dyDescent="0.2">
      <c r="A39" s="51">
        <v>43287.503283587968</v>
      </c>
      <c r="B39" s="52">
        <v>43273</v>
      </c>
      <c r="C39" s="53" t="s">
        <v>30</v>
      </c>
      <c r="D39" s="53">
        <v>45</v>
      </c>
      <c r="E39" s="45"/>
      <c r="F39" s="45"/>
      <c r="G39" s="53">
        <v>100</v>
      </c>
      <c r="H39" s="53">
        <v>15</v>
      </c>
      <c r="I39" s="53">
        <v>98</v>
      </c>
      <c r="J39" s="45"/>
      <c r="K39" s="53">
        <v>30</v>
      </c>
      <c r="L39" s="45"/>
      <c r="M39" s="45"/>
      <c r="N39" s="45"/>
      <c r="O39" s="45"/>
      <c r="P39" s="4"/>
      <c r="Q39" s="4"/>
      <c r="R39" s="4"/>
    </row>
    <row r="40" spans="1:18" x14ac:dyDescent="0.2">
      <c r="A40" s="51">
        <v>43287.509696828703</v>
      </c>
      <c r="B40" s="52">
        <v>43269</v>
      </c>
      <c r="C40" s="53" t="s">
        <v>30</v>
      </c>
      <c r="D40" s="53">
        <v>2</v>
      </c>
      <c r="E40" s="53">
        <v>2</v>
      </c>
      <c r="F40" s="45"/>
      <c r="G40" s="53">
        <v>4</v>
      </c>
      <c r="H40" s="53">
        <v>23</v>
      </c>
      <c r="I40" s="53">
        <v>25</v>
      </c>
      <c r="J40" s="45"/>
      <c r="K40" s="53">
        <v>4</v>
      </c>
      <c r="L40" s="45"/>
      <c r="M40" s="45"/>
      <c r="N40" s="45"/>
      <c r="O40" s="45"/>
      <c r="P40" s="4"/>
      <c r="Q40" s="4"/>
      <c r="R40" s="4"/>
    </row>
    <row r="41" spans="1:18" x14ac:dyDescent="0.2">
      <c r="A41" s="51">
        <v>43287.631537303241</v>
      </c>
      <c r="B41" s="52">
        <v>43256</v>
      </c>
      <c r="C41" s="53" t="s">
        <v>30</v>
      </c>
      <c r="D41" s="53">
        <v>53</v>
      </c>
      <c r="E41" s="53">
        <v>6</v>
      </c>
      <c r="F41" s="53">
        <v>4</v>
      </c>
      <c r="G41" s="53">
        <v>53</v>
      </c>
      <c r="H41" s="53">
        <v>56</v>
      </c>
      <c r="I41" s="53">
        <v>13</v>
      </c>
      <c r="J41" s="53">
        <v>40</v>
      </c>
      <c r="K41" s="53">
        <v>36</v>
      </c>
      <c r="L41" s="45"/>
      <c r="M41" s="45"/>
      <c r="N41" s="45"/>
      <c r="O41" s="45"/>
      <c r="P41" s="4"/>
      <c r="Q41" s="4"/>
      <c r="R41" s="4"/>
    </row>
    <row r="42" spans="1:18" x14ac:dyDescent="0.2">
      <c r="A42" s="51"/>
      <c r="B42" s="52"/>
      <c r="C42" s="83" t="s">
        <v>60</v>
      </c>
      <c r="D42" s="53">
        <f>SUM(D26:D41)</f>
        <v>427.9</v>
      </c>
      <c r="E42" s="53">
        <f t="shared" ref="E42:L42" si="4">SUM(E26:E41)</f>
        <v>64.05</v>
      </c>
      <c r="F42" s="53">
        <f t="shared" si="4"/>
        <v>44.2</v>
      </c>
      <c r="G42" s="53">
        <f t="shared" si="4"/>
        <v>587.15</v>
      </c>
      <c r="H42" s="53">
        <f t="shared" si="4"/>
        <v>197.15</v>
      </c>
      <c r="I42" s="53">
        <f t="shared" si="4"/>
        <v>169</v>
      </c>
      <c r="J42" s="53">
        <f t="shared" si="4"/>
        <v>345.84999999999997</v>
      </c>
      <c r="K42" s="53">
        <f t="shared" si="4"/>
        <v>137.30000000000001</v>
      </c>
      <c r="L42" s="53">
        <f t="shared" si="4"/>
        <v>77.849999999999994</v>
      </c>
      <c r="M42" s="45"/>
      <c r="N42" s="45"/>
      <c r="O42" s="45"/>
      <c r="P42" s="4"/>
      <c r="Q42" s="4"/>
      <c r="R42" s="4"/>
    </row>
    <row r="43" spans="1:18" x14ac:dyDescent="0.2">
      <c r="A43" s="51">
        <v>43285.645176759259</v>
      </c>
      <c r="B43" s="52">
        <v>43277</v>
      </c>
      <c r="C43" s="53" t="s">
        <v>31</v>
      </c>
      <c r="D43" s="45"/>
      <c r="E43" s="45"/>
      <c r="F43" s="53">
        <v>104</v>
      </c>
      <c r="G43" s="45"/>
      <c r="H43" s="45"/>
      <c r="I43" s="45"/>
      <c r="J43" s="45"/>
      <c r="K43" s="45"/>
      <c r="L43" s="45"/>
      <c r="M43" s="45"/>
      <c r="N43" s="45"/>
      <c r="O43" s="45"/>
      <c r="P43" s="4"/>
      <c r="Q43" s="4"/>
      <c r="R43" s="4"/>
    </row>
    <row r="45" spans="1:18" x14ac:dyDescent="0.2">
      <c r="A45" s="1">
        <v>43108.555697835647</v>
      </c>
      <c r="B45" s="2">
        <v>43102</v>
      </c>
      <c r="C45" s="3" t="s">
        <v>12</v>
      </c>
      <c r="D45" s="3">
        <v>13</v>
      </c>
      <c r="E45" s="3">
        <v>3</v>
      </c>
      <c r="F45" s="3">
        <v>2</v>
      </c>
      <c r="G45" s="3">
        <v>20</v>
      </c>
      <c r="H45" s="4"/>
      <c r="I45" s="4"/>
      <c r="J45" s="3">
        <v>30</v>
      </c>
      <c r="K45" s="3">
        <v>10</v>
      </c>
      <c r="L45" s="4"/>
      <c r="M45" s="4"/>
      <c r="N45" s="4"/>
      <c r="O45" s="4"/>
      <c r="P45" s="4"/>
      <c r="Q45" s="4"/>
      <c r="R45" s="4"/>
    </row>
    <row r="46" spans="1:18" x14ac:dyDescent="0.2">
      <c r="A46" s="1">
        <v>43108.569680532411</v>
      </c>
      <c r="B46" s="2">
        <v>43102</v>
      </c>
      <c r="C46" s="3" t="s">
        <v>12</v>
      </c>
      <c r="D46" s="4"/>
      <c r="E46" s="3">
        <v>4</v>
      </c>
      <c r="F46" s="3">
        <v>2</v>
      </c>
      <c r="G46" s="3">
        <v>24</v>
      </c>
      <c r="H46" s="4"/>
      <c r="I46" s="4"/>
      <c r="J46" s="3">
        <v>15</v>
      </c>
      <c r="K46" s="3">
        <v>8</v>
      </c>
      <c r="L46" s="3">
        <v>60</v>
      </c>
      <c r="M46" s="4"/>
      <c r="N46" s="4"/>
      <c r="O46" s="4"/>
      <c r="P46" s="4"/>
      <c r="Q46" s="4"/>
      <c r="R46" s="4"/>
    </row>
    <row r="47" spans="1:18" x14ac:dyDescent="0.2">
      <c r="A47" s="1">
        <v>43111.617166388889</v>
      </c>
      <c r="B47" s="2">
        <v>43110</v>
      </c>
      <c r="C47" s="3" t="s">
        <v>12</v>
      </c>
      <c r="D47" s="3">
        <v>27</v>
      </c>
      <c r="E47" s="3">
        <v>2</v>
      </c>
      <c r="F47" s="3">
        <v>1</v>
      </c>
      <c r="G47" s="3">
        <v>32</v>
      </c>
      <c r="H47" s="4"/>
      <c r="I47" s="4"/>
      <c r="J47" s="3">
        <v>24</v>
      </c>
      <c r="K47" s="3">
        <v>12</v>
      </c>
      <c r="L47" s="3">
        <v>16</v>
      </c>
      <c r="M47" s="3" t="s">
        <v>24</v>
      </c>
      <c r="N47" s="4">
        <f>SUM(I35:I76)</f>
        <v>578</v>
      </c>
      <c r="O47" s="35" t="e">
        <f>N47/$N$21</f>
        <v>#DIV/0!</v>
      </c>
      <c r="P47" s="4"/>
      <c r="Q47" s="4"/>
      <c r="R47" s="4"/>
    </row>
    <row r="48" spans="1:18" x14ac:dyDescent="0.2">
      <c r="A48" s="1">
        <v>43116.682094884258</v>
      </c>
      <c r="B48" s="2">
        <v>43112</v>
      </c>
      <c r="C48" s="3" t="s">
        <v>12</v>
      </c>
      <c r="D48" s="3">
        <v>12</v>
      </c>
      <c r="E48" s="3">
        <v>3</v>
      </c>
      <c r="F48" s="3">
        <v>3</v>
      </c>
      <c r="G48" s="3">
        <v>38</v>
      </c>
      <c r="H48" s="4"/>
      <c r="I48" s="4"/>
      <c r="J48" s="3">
        <v>48</v>
      </c>
      <c r="K48" s="3">
        <v>15</v>
      </c>
      <c r="L48" s="3">
        <v>23</v>
      </c>
      <c r="M48" s="4"/>
      <c r="N48" s="4"/>
      <c r="O48" s="4"/>
      <c r="P48" s="9"/>
      <c r="Q48" s="9"/>
      <c r="R48" s="9"/>
    </row>
    <row r="49" spans="1:26" x14ac:dyDescent="0.2">
      <c r="A49" s="1">
        <v>43116.705393414348</v>
      </c>
      <c r="B49" s="2">
        <v>43115</v>
      </c>
      <c r="C49" s="3" t="s">
        <v>12</v>
      </c>
      <c r="D49" s="3">
        <v>10</v>
      </c>
      <c r="E49" s="3">
        <v>11</v>
      </c>
      <c r="F49" s="3">
        <v>3</v>
      </c>
      <c r="G49" s="3">
        <v>54</v>
      </c>
      <c r="H49" s="4"/>
      <c r="I49" s="4"/>
      <c r="J49" s="3">
        <v>45</v>
      </c>
      <c r="K49" s="4"/>
      <c r="L49" s="4"/>
      <c r="M49" s="4"/>
      <c r="N49" s="3" t="s">
        <v>23</v>
      </c>
      <c r="O49" s="35" t="e">
        <f>N35/$N$21</f>
        <v>#DIV/0!</v>
      </c>
      <c r="P49" s="9"/>
      <c r="Q49" s="9"/>
      <c r="R49" s="9"/>
    </row>
    <row r="50" spans="1:26" x14ac:dyDescent="0.2">
      <c r="A50" s="1">
        <v>43118.441466296295</v>
      </c>
      <c r="B50" s="2">
        <v>43117</v>
      </c>
      <c r="C50" s="3" t="s">
        <v>12</v>
      </c>
      <c r="D50" s="3">
        <v>24</v>
      </c>
      <c r="E50" s="3">
        <v>1</v>
      </c>
      <c r="F50" s="4"/>
      <c r="G50" s="3">
        <v>29</v>
      </c>
      <c r="H50" s="4"/>
      <c r="I50" s="4"/>
      <c r="J50" s="3">
        <v>39</v>
      </c>
      <c r="K50" s="3">
        <v>4</v>
      </c>
      <c r="L50" s="4"/>
      <c r="M50" s="4"/>
      <c r="N50" s="3" t="s">
        <v>35</v>
      </c>
      <c r="O50" s="4">
        <f>N36</f>
        <v>0</v>
      </c>
      <c r="P50" s="9"/>
      <c r="Q50" s="9"/>
      <c r="R50" s="9"/>
    </row>
    <row r="51" spans="1:26" x14ac:dyDescent="0.2">
      <c r="A51" s="1">
        <v>43158.657533611113</v>
      </c>
      <c r="B51" s="2">
        <v>43125</v>
      </c>
      <c r="C51" s="3" t="s">
        <v>12</v>
      </c>
      <c r="D51" s="3">
        <v>19</v>
      </c>
      <c r="E51" s="3">
        <v>1</v>
      </c>
      <c r="F51" s="4"/>
      <c r="G51" s="3">
        <v>123</v>
      </c>
      <c r="H51" s="3">
        <v>150</v>
      </c>
      <c r="I51" s="4"/>
      <c r="J51" s="4"/>
      <c r="K51" s="4"/>
      <c r="L51" s="4"/>
      <c r="M51" s="4"/>
      <c r="N51" s="4"/>
      <c r="O51" s="4"/>
      <c r="P51" s="9"/>
      <c r="Q51" s="9"/>
      <c r="R51" s="9"/>
    </row>
    <row r="52" spans="1:26" x14ac:dyDescent="0.2">
      <c r="A52" s="1">
        <v>43136.342262685183</v>
      </c>
      <c r="B52" s="2">
        <v>43129</v>
      </c>
      <c r="C52" s="3" t="s">
        <v>12</v>
      </c>
      <c r="D52" s="3">
        <v>18</v>
      </c>
      <c r="E52" s="3">
        <v>3</v>
      </c>
      <c r="F52" s="3">
        <v>2</v>
      </c>
      <c r="G52" s="3">
        <v>23</v>
      </c>
      <c r="H52" s="3">
        <v>16</v>
      </c>
      <c r="I52" s="4"/>
      <c r="J52" s="4"/>
      <c r="K52" s="3">
        <v>3</v>
      </c>
      <c r="L52" s="4"/>
      <c r="M52" s="4"/>
      <c r="N52" s="4"/>
      <c r="O52" s="4"/>
      <c r="P52" s="9"/>
      <c r="Q52" s="9"/>
      <c r="R52" s="9"/>
    </row>
    <row r="53" spans="1:26" x14ac:dyDescent="0.2">
      <c r="A53" s="6">
        <v>43158.665533159721</v>
      </c>
      <c r="B53" s="7">
        <v>43133</v>
      </c>
      <c r="C53" s="8" t="s">
        <v>12</v>
      </c>
      <c r="D53" s="8">
        <f>'Respuestas de formulario 1'!D44*3</f>
        <v>42</v>
      </c>
      <c r="E53" s="8">
        <f>'Respuestas de formulario 1'!E44*3</f>
        <v>3</v>
      </c>
      <c r="F53" s="8">
        <f>'Respuestas de formulario 1'!F44*3</f>
        <v>3</v>
      </c>
      <c r="G53" s="8">
        <f>'Respuestas de formulario 1'!G44*3</f>
        <v>51</v>
      </c>
      <c r="H53" s="8">
        <f>'Respuestas de formulario 1'!H44*3</f>
        <v>0</v>
      </c>
      <c r="I53" s="8">
        <f>'Respuestas de formulario 1'!I44*3</f>
        <v>0</v>
      </c>
      <c r="J53" s="8">
        <f>'Respuestas de formulario 1'!J44*3</f>
        <v>117</v>
      </c>
      <c r="K53" s="8">
        <f>'Respuestas de formulario 1'!K44*3</f>
        <v>6</v>
      </c>
      <c r="L53" s="8">
        <f>'Respuestas de formulario 1'!L44*3</f>
        <v>3</v>
      </c>
      <c r="M53" s="9"/>
      <c r="N53" s="9"/>
      <c r="O53" s="9"/>
      <c r="P53" s="9"/>
      <c r="Q53" s="9"/>
      <c r="R53" s="9"/>
    </row>
    <row r="54" spans="1:26" x14ac:dyDescent="0.2">
      <c r="A54" s="6">
        <v>43172.544782800927</v>
      </c>
      <c r="B54" s="7">
        <v>43139</v>
      </c>
      <c r="C54" s="8" t="s">
        <v>12</v>
      </c>
      <c r="D54" s="8">
        <f>'Respuestas de formulario 1'!D47*3</f>
        <v>45</v>
      </c>
      <c r="E54" s="8">
        <f>'Respuestas de formulario 1'!E47*3</f>
        <v>42</v>
      </c>
      <c r="F54" s="8">
        <f>'Respuestas de formulario 1'!F47*3</f>
        <v>9</v>
      </c>
      <c r="G54" s="8">
        <f>'Respuestas de formulario 1'!G47*3</f>
        <v>0</v>
      </c>
      <c r="H54" s="8">
        <f>'Respuestas de formulario 1'!H47*3</f>
        <v>15</v>
      </c>
      <c r="I54" s="8">
        <f>'Respuestas de formulario 1'!I47*3</f>
        <v>0</v>
      </c>
      <c r="J54" s="8">
        <f>'Respuestas de formulario 1'!J47*3</f>
        <v>18</v>
      </c>
      <c r="K54" s="8">
        <f>'Respuestas de formulario 1'!K47*3</f>
        <v>18</v>
      </c>
      <c r="L54" s="8">
        <f>'Respuestas de formulario 1'!L47*3</f>
        <v>9</v>
      </c>
      <c r="M54" s="9"/>
      <c r="N54" s="9"/>
      <c r="O54" s="9"/>
      <c r="P54" s="9"/>
      <c r="Q54" s="9"/>
      <c r="R54" s="9"/>
    </row>
    <row r="55" spans="1:26" x14ac:dyDescent="0.2">
      <c r="A55" s="6">
        <v>43172.575105497686</v>
      </c>
      <c r="B55" s="7">
        <v>43146</v>
      </c>
      <c r="C55" s="8" t="s">
        <v>12</v>
      </c>
      <c r="D55" s="8">
        <f>'Respuestas de formulario 1'!D59*3</f>
        <v>132</v>
      </c>
      <c r="E55" s="8">
        <f>'Respuestas de formulario 1'!E59*3</f>
        <v>9</v>
      </c>
      <c r="F55" s="8">
        <f>'Respuestas de formulario 1'!F59*3</f>
        <v>24</v>
      </c>
      <c r="G55" s="8">
        <f>'Respuestas de formulario 1'!G59*3</f>
        <v>102</v>
      </c>
      <c r="H55" s="8">
        <f>'Respuestas de formulario 1'!H59*3</f>
        <v>9</v>
      </c>
      <c r="I55" s="8">
        <f>'Respuestas de formulario 1'!I59*3</f>
        <v>0</v>
      </c>
      <c r="J55" s="8">
        <f>'Respuestas de formulario 1'!J59*3</f>
        <v>57</v>
      </c>
      <c r="K55" s="8">
        <f>'Respuestas de formulario 1'!K59*3</f>
        <v>12</v>
      </c>
      <c r="L55" s="8">
        <f>'Respuestas de formulario 1'!L59*3</f>
        <v>18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2">
      <c r="A56" s="6">
        <v>43172.621975856484</v>
      </c>
      <c r="B56" s="7">
        <v>43152</v>
      </c>
      <c r="C56" s="8" t="s">
        <v>12</v>
      </c>
      <c r="D56" s="8">
        <f>'Respuestas de formulario 1'!D71*3</f>
        <v>51</v>
      </c>
      <c r="E56" s="8">
        <f>'Respuestas de formulario 1'!E71*3</f>
        <v>3</v>
      </c>
      <c r="F56" s="8">
        <f>'Respuestas de formulario 1'!F71*3</f>
        <v>3</v>
      </c>
      <c r="G56" s="8">
        <f>'Respuestas de formulario 1'!G71*3</f>
        <v>18</v>
      </c>
      <c r="H56" s="8">
        <f>'Respuestas de formulario 1'!H71*3</f>
        <v>0</v>
      </c>
      <c r="I56" s="8">
        <f>'Respuestas de formulario 1'!I71*3</f>
        <v>0</v>
      </c>
      <c r="J56" s="8">
        <f>'Respuestas de formulario 1'!J71*3</f>
        <v>9</v>
      </c>
      <c r="K56" s="8">
        <f>'Respuestas de formulario 1'!K71*3</f>
        <v>3</v>
      </c>
      <c r="L56" s="8">
        <f>'Respuestas de formulario 1'!L71*3</f>
        <v>3</v>
      </c>
      <c r="M56" s="9"/>
      <c r="N56" s="9"/>
      <c r="O56" s="9"/>
      <c r="P56" s="9"/>
      <c r="Q56" s="9"/>
      <c r="R56" s="9"/>
    </row>
    <row r="57" spans="1:26" x14ac:dyDescent="0.2">
      <c r="A57" s="6">
        <v>43172.625796655091</v>
      </c>
      <c r="B57" s="7">
        <v>43154</v>
      </c>
      <c r="C57" s="8" t="s">
        <v>12</v>
      </c>
      <c r="D57" s="8">
        <f>'Respuestas de formulario 1'!D77*3</f>
        <v>18</v>
      </c>
      <c r="E57" s="8">
        <f>'Respuestas de formulario 1'!E77*3</f>
        <v>3</v>
      </c>
      <c r="F57" s="8">
        <f>'Respuestas de formulario 1'!F77*3</f>
        <v>6</v>
      </c>
      <c r="G57" s="8">
        <f>'Respuestas de formulario 1'!G77*3</f>
        <v>36</v>
      </c>
      <c r="H57" s="8">
        <f>'Respuestas de formulario 1'!H77*3</f>
        <v>0</v>
      </c>
      <c r="I57" s="8">
        <f>'Respuestas de formulario 1'!I77*3</f>
        <v>0</v>
      </c>
      <c r="J57" s="8">
        <f>'Respuestas de formulario 1'!J77*3</f>
        <v>42</v>
      </c>
      <c r="K57" s="8">
        <f>'Respuestas de formulario 1'!K77*3</f>
        <v>3</v>
      </c>
      <c r="L57" s="8">
        <f>'Respuestas de formulario 1'!L77*3</f>
        <v>0</v>
      </c>
      <c r="M57" s="9"/>
      <c r="N57" s="9"/>
      <c r="O57" s="9"/>
      <c r="P57" s="9"/>
      <c r="Q57" s="9"/>
      <c r="R57" s="9"/>
    </row>
    <row r="58" spans="1:26" x14ac:dyDescent="0.2">
      <c r="A58" s="6">
        <v>43158.644200694442</v>
      </c>
      <c r="B58" s="7">
        <v>43157</v>
      </c>
      <c r="C58" s="8" t="s">
        <v>12</v>
      </c>
      <c r="D58" s="8">
        <f>'Respuestas de formulario 1'!D83*3</f>
        <v>48</v>
      </c>
      <c r="E58" s="8">
        <f>'Respuestas de formulario 1'!E83*3</f>
        <v>24</v>
      </c>
      <c r="F58" s="8">
        <f>'Respuestas de formulario 1'!F83*3</f>
        <v>0</v>
      </c>
      <c r="G58" s="8">
        <f>'Respuestas de formulario 1'!G83*3</f>
        <v>63</v>
      </c>
      <c r="H58" s="8">
        <f>'Respuestas de formulario 1'!H83*3</f>
        <v>0</v>
      </c>
      <c r="I58" s="8">
        <f>'Respuestas de formulario 1'!I83*3</f>
        <v>0</v>
      </c>
      <c r="J58" s="8">
        <f>'Respuestas de formulario 1'!J83*3</f>
        <v>39</v>
      </c>
      <c r="K58" s="8">
        <f>'Respuestas de formulario 1'!K83*3</f>
        <v>0</v>
      </c>
      <c r="L58" s="8">
        <f>'Respuestas de formulario 1'!L83*3</f>
        <v>24</v>
      </c>
      <c r="M58" s="9"/>
      <c r="N58" s="9"/>
      <c r="O58" s="9"/>
      <c r="P58" s="9"/>
      <c r="Q58" s="9"/>
      <c r="R58" s="9"/>
    </row>
    <row r="59" spans="1:26" x14ac:dyDescent="0.2">
      <c r="A59" s="10">
        <v>43173.660042615738</v>
      </c>
      <c r="B59" s="11">
        <v>43160</v>
      </c>
      <c r="C59" s="12" t="s">
        <v>12</v>
      </c>
      <c r="D59" s="12">
        <f>'Respuestas de formulario 1'!D88*5</f>
        <v>80</v>
      </c>
      <c r="E59" s="12">
        <f>'Respuestas de formulario 1'!E88*5</f>
        <v>0</v>
      </c>
      <c r="F59" s="12">
        <f>'Respuestas de formulario 1'!F88*5</f>
        <v>15</v>
      </c>
      <c r="G59" s="12">
        <f>'Respuestas de formulario 1'!G88*5</f>
        <v>0</v>
      </c>
      <c r="H59" s="12">
        <f>'Respuestas de formulario 1'!H88*5</f>
        <v>0</v>
      </c>
      <c r="I59" s="12">
        <f>'Respuestas de formulario 1'!I88*5</f>
        <v>0</v>
      </c>
      <c r="J59" s="12">
        <f>'Respuestas de formulario 1'!J88*5</f>
        <v>50</v>
      </c>
      <c r="K59" s="12">
        <f>'Respuestas de formulario 1'!K88*5</f>
        <v>75</v>
      </c>
      <c r="L59" s="12">
        <f>'Respuestas de formulario 1'!L88*5</f>
        <v>80</v>
      </c>
      <c r="M59" s="13"/>
      <c r="N59" s="13"/>
      <c r="O59" s="13"/>
      <c r="P59" s="9"/>
      <c r="Q59" s="9"/>
      <c r="R59" s="9"/>
    </row>
    <row r="60" spans="1:26" x14ac:dyDescent="0.2">
      <c r="A60" s="10">
        <v>43173.662198831022</v>
      </c>
      <c r="B60" s="11">
        <v>43164</v>
      </c>
      <c r="C60" s="12" t="s">
        <v>12</v>
      </c>
      <c r="D60" s="12">
        <f>'Respuestas de formulario 1'!D90*5</f>
        <v>65</v>
      </c>
      <c r="E60" s="12">
        <f>'Respuestas de formulario 1'!E90*5</f>
        <v>0</v>
      </c>
      <c r="F60" s="12">
        <f>'Respuestas de formulario 1'!F90*5</f>
        <v>10</v>
      </c>
      <c r="G60" s="12">
        <f>'Respuestas de formulario 1'!G90*5</f>
        <v>90</v>
      </c>
      <c r="H60" s="12">
        <f>'Respuestas de formulario 1'!H90*5</f>
        <v>0</v>
      </c>
      <c r="I60" s="12">
        <f>'Respuestas de formulario 1'!I90*5</f>
        <v>0</v>
      </c>
      <c r="J60" s="12">
        <f>'Respuestas de formulario 1'!J90*5</f>
        <v>75</v>
      </c>
      <c r="K60" s="12">
        <f>'Respuestas de formulario 1'!K90*5</f>
        <v>40</v>
      </c>
      <c r="L60" s="12">
        <f>'Respuestas de formulario 1'!L90*5</f>
        <v>20</v>
      </c>
      <c r="M60" s="13"/>
      <c r="N60" s="13"/>
      <c r="O60" s="13"/>
      <c r="P60" s="9"/>
      <c r="Q60" s="9"/>
      <c r="R60" s="9"/>
    </row>
    <row r="61" spans="1:26" x14ac:dyDescent="0.2">
      <c r="A61" s="10">
        <v>43166.352995844907</v>
      </c>
      <c r="B61" s="11">
        <v>43165</v>
      </c>
      <c r="C61" s="12" t="s">
        <v>12</v>
      </c>
      <c r="D61" s="12">
        <f>'Respuestas de formulario 1'!D93*5</f>
        <v>45</v>
      </c>
      <c r="E61" s="12">
        <f>'Respuestas de formulario 1'!E93*5</f>
        <v>0</v>
      </c>
      <c r="F61" s="12">
        <f>'Respuestas de formulario 1'!F93*5</f>
        <v>0</v>
      </c>
      <c r="G61" s="12">
        <f>'Respuestas de formulario 1'!G93*5</f>
        <v>75</v>
      </c>
      <c r="H61" s="12">
        <f>'Respuestas de formulario 1'!H93*5</f>
        <v>0</v>
      </c>
      <c r="I61" s="12">
        <f>'Respuestas de formulario 1'!I93*5</f>
        <v>0</v>
      </c>
      <c r="J61" s="12">
        <f>'Respuestas de formulario 1'!J93*5</f>
        <v>0</v>
      </c>
      <c r="K61" s="12">
        <f>'Respuestas de formulario 1'!K93*5</f>
        <v>15</v>
      </c>
      <c r="L61" s="12">
        <f>'Respuestas de formulario 1'!L93*5</f>
        <v>5</v>
      </c>
      <c r="M61" s="13"/>
      <c r="N61" s="13"/>
      <c r="O61" s="13"/>
      <c r="P61" s="9"/>
      <c r="Q61" s="9"/>
      <c r="R61" s="9"/>
    </row>
    <row r="62" spans="1:26" x14ac:dyDescent="0.2">
      <c r="A62" s="10">
        <v>43173.664448460651</v>
      </c>
      <c r="B62" s="11">
        <v>43168</v>
      </c>
      <c r="C62" s="12" t="s">
        <v>12</v>
      </c>
      <c r="D62" s="12">
        <f>'Respuestas de formulario 1'!D98*5</f>
        <v>55.35</v>
      </c>
      <c r="E62" s="12">
        <f>'Respuestas de formulario 1'!E98*5</f>
        <v>10.049999999999999</v>
      </c>
      <c r="F62" s="12">
        <f>'Respuestas de formulario 1'!F98*5</f>
        <v>10</v>
      </c>
      <c r="G62" s="12">
        <f>'Respuestas de formulario 1'!G98*5</f>
        <v>60.45</v>
      </c>
      <c r="H62" s="12">
        <f>'Respuestas de formulario 1'!H98*5</f>
        <v>250.15</v>
      </c>
      <c r="I62" s="12">
        <f>'Respuestas de formulario 1'!I98*5</f>
        <v>0</v>
      </c>
      <c r="J62" s="12">
        <f>'Respuestas de formulario 1'!J98*5</f>
        <v>0</v>
      </c>
      <c r="K62" s="12">
        <f>'Respuestas de formulario 1'!K98*5</f>
        <v>10</v>
      </c>
      <c r="L62" s="12">
        <f>'Respuestas de formulario 1'!L98*5</f>
        <v>25.4</v>
      </c>
      <c r="M62" s="13"/>
      <c r="N62" s="13"/>
      <c r="O62" s="13"/>
      <c r="P62" s="9"/>
      <c r="Q62" s="9"/>
      <c r="R62" s="9"/>
    </row>
    <row r="63" spans="1:26" x14ac:dyDescent="0.2">
      <c r="A63" s="10">
        <v>43173.675043993055</v>
      </c>
      <c r="B63" s="11">
        <v>43170</v>
      </c>
      <c r="C63" s="12" t="s">
        <v>12</v>
      </c>
      <c r="D63" s="12">
        <f>'Respuestas de formulario 1'!D100*5</f>
        <v>115</v>
      </c>
      <c r="E63" s="12">
        <f>'Respuestas de formulario 1'!E100*5</f>
        <v>0</v>
      </c>
      <c r="F63" s="12">
        <f>'Respuestas de formulario 1'!F100*5</f>
        <v>14</v>
      </c>
      <c r="G63" s="12">
        <f>'Respuestas de formulario 1'!G100*5</f>
        <v>170</v>
      </c>
      <c r="H63" s="12">
        <f>'Respuestas de formulario 1'!H100*5</f>
        <v>145</v>
      </c>
      <c r="I63" s="12">
        <f>'Respuestas de formulario 1'!I100*5</f>
        <v>0</v>
      </c>
      <c r="J63" s="12">
        <f>'Respuestas de formulario 1'!J100*5</f>
        <v>0</v>
      </c>
      <c r="K63" s="12">
        <f>'Respuestas de formulario 1'!K100*5</f>
        <v>72.5</v>
      </c>
      <c r="L63" s="12">
        <f>'Respuestas de formulario 1'!L100*5</f>
        <v>83.5</v>
      </c>
      <c r="M63" s="13"/>
      <c r="N63" s="13"/>
      <c r="O63" s="13"/>
      <c r="P63" s="9"/>
      <c r="Q63" s="9"/>
      <c r="R63" s="9"/>
    </row>
    <row r="64" spans="1:26" x14ac:dyDescent="0.2">
      <c r="A64" s="10">
        <v>43173.656526342587</v>
      </c>
      <c r="B64" s="11">
        <v>43173</v>
      </c>
      <c r="C64" s="12" t="s">
        <v>12</v>
      </c>
      <c r="D64" s="12">
        <f>'Respuestas de formulario 1'!D104*5</f>
        <v>45.300000000000004</v>
      </c>
      <c r="E64" s="12">
        <f>'Respuestas de formulario 1'!E104*5</f>
        <v>5.0999999999999996</v>
      </c>
      <c r="F64" s="12">
        <f>'Respuestas de formulario 1'!F104*5</f>
        <v>10.45</v>
      </c>
      <c r="G64" s="12">
        <f>'Respuestas de formulario 1'!G104*5</f>
        <v>65.099999999999994</v>
      </c>
      <c r="H64" s="12">
        <f>'Respuestas de formulario 1'!H104*5</f>
        <v>5.0999999999999996</v>
      </c>
      <c r="I64" s="12">
        <f>'Respuestas de formulario 1'!I104*5</f>
        <v>0</v>
      </c>
      <c r="J64" s="12">
        <f>'Respuestas de formulario 1'!J104*5</f>
        <v>80</v>
      </c>
      <c r="K64" s="12">
        <f>'Respuestas de formulario 1'!K104*5</f>
        <v>10.25</v>
      </c>
      <c r="L64" s="12">
        <f>'Respuestas de formulario 1'!L104*5</f>
        <v>0</v>
      </c>
      <c r="M64" s="13"/>
      <c r="N64" s="13"/>
      <c r="O64" s="13"/>
      <c r="P64" s="9"/>
      <c r="Q64" s="9"/>
      <c r="R64" s="9"/>
    </row>
    <row r="65" spans="1:18" x14ac:dyDescent="0.2">
      <c r="A65" s="10">
        <v>43181.697189560189</v>
      </c>
      <c r="B65" s="11">
        <v>43178</v>
      </c>
      <c r="C65" s="12" t="s">
        <v>12</v>
      </c>
      <c r="D65" s="12">
        <f>'Respuestas de formulario 1'!D111*5</f>
        <v>67.5</v>
      </c>
      <c r="E65" s="12">
        <f>'Respuestas de formulario 1'!E111*5</f>
        <v>27.5</v>
      </c>
      <c r="F65" s="12">
        <f>'Respuestas de formulario 1'!F111*5</f>
        <v>12.5</v>
      </c>
      <c r="G65" s="12">
        <f>'Respuestas de formulario 1'!G111*5</f>
        <v>94</v>
      </c>
      <c r="H65" s="12">
        <f>'Respuestas de formulario 1'!H111*5</f>
        <v>82.5</v>
      </c>
      <c r="I65" s="12">
        <f>'Respuestas de formulario 1'!I111*5</f>
        <v>0</v>
      </c>
      <c r="J65" s="12">
        <f>'Respuestas de formulario 1'!J111*5</f>
        <v>0</v>
      </c>
      <c r="K65" s="12">
        <f>'Respuestas de formulario 1'!K111*5</f>
        <v>25</v>
      </c>
      <c r="L65" s="12">
        <f>'Respuestas de formulario 1'!L111*5</f>
        <v>20</v>
      </c>
      <c r="M65" s="13"/>
      <c r="N65" s="13"/>
      <c r="O65" s="13"/>
      <c r="P65" s="9"/>
      <c r="Q65" s="9"/>
      <c r="R65" s="9"/>
    </row>
    <row r="66" spans="1:18" x14ac:dyDescent="0.2">
      <c r="A66" s="10">
        <v>43181.700502824075</v>
      </c>
      <c r="B66" s="11">
        <v>43180</v>
      </c>
      <c r="C66" s="12" t="s">
        <v>12</v>
      </c>
      <c r="D66" s="12">
        <f>'Respuestas de formulario 1'!D115*5</f>
        <v>40.35</v>
      </c>
      <c r="E66" s="12">
        <f>'Respuestas de formulario 1'!E115*5</f>
        <v>5.25</v>
      </c>
      <c r="F66" s="12">
        <f>'Respuestas de formulario 1'!F115*5</f>
        <v>0</v>
      </c>
      <c r="G66" s="12">
        <f>'Respuestas de formulario 1'!G115*5</f>
        <v>60.199999999999996</v>
      </c>
      <c r="H66" s="12">
        <f>'Respuestas de formulario 1'!H115*5</f>
        <v>0</v>
      </c>
      <c r="I66" s="12">
        <f>'Respuestas de formulario 1'!I115*5</f>
        <v>0</v>
      </c>
      <c r="J66" s="12">
        <f>'Respuestas de formulario 1'!J115*5</f>
        <v>20.25</v>
      </c>
      <c r="K66" s="12">
        <f>'Respuestas de formulario 1'!K115*5</f>
        <v>5</v>
      </c>
      <c r="L66" s="12">
        <f>'Respuestas de formulario 1'!L115*5</f>
        <v>5.0999999999999996</v>
      </c>
      <c r="M66" s="13"/>
      <c r="N66" s="13"/>
      <c r="O66" s="13"/>
      <c r="P66" s="9"/>
      <c r="Q66" s="9"/>
      <c r="R66" s="9"/>
    </row>
    <row r="67" spans="1:18" x14ac:dyDescent="0.2">
      <c r="A67" s="10">
        <v>43250.577119525464</v>
      </c>
      <c r="B67" s="11">
        <v>43182</v>
      </c>
      <c r="C67" s="12" t="s">
        <v>12</v>
      </c>
      <c r="D67" s="12">
        <f>'Respuestas de formulario 1'!D119*5</f>
        <v>10</v>
      </c>
      <c r="E67" s="12">
        <f>'Respuestas de formulario 1'!E119*5</f>
        <v>0</v>
      </c>
      <c r="F67" s="12">
        <f>'Respuestas de formulario 1'!F119*5</f>
        <v>0</v>
      </c>
      <c r="G67" s="12">
        <f>'Respuestas de formulario 1'!G119*5</f>
        <v>50</v>
      </c>
      <c r="H67" s="12">
        <f>'Respuestas de formulario 1'!H119*5</f>
        <v>0</v>
      </c>
      <c r="I67" s="12">
        <f>'Respuestas de formulario 1'!I119*5</f>
        <v>0</v>
      </c>
      <c r="J67" s="12">
        <f>'Respuestas de formulario 1'!J119*5</f>
        <v>15</v>
      </c>
      <c r="K67" s="12">
        <f>'Respuestas de formulario 1'!K119*5</f>
        <v>0</v>
      </c>
      <c r="L67" s="12">
        <f>'Respuestas de formulario 1'!L119*5</f>
        <v>10</v>
      </c>
      <c r="M67" s="13"/>
      <c r="N67" s="13"/>
      <c r="O67" s="13"/>
      <c r="P67" s="9"/>
      <c r="Q67" s="9"/>
      <c r="R67" s="9"/>
    </row>
    <row r="68" spans="1:18" x14ac:dyDescent="0.2">
      <c r="A68" s="15">
        <v>43250.620749918977</v>
      </c>
      <c r="B68" s="16">
        <v>43194</v>
      </c>
      <c r="C68" s="17" t="s">
        <v>12</v>
      </c>
      <c r="D68" s="17">
        <f>'Respuestas de formulario 1'!D130*5</f>
        <v>25</v>
      </c>
      <c r="E68" s="17">
        <f>'Respuestas de formulario 1'!E130*5</f>
        <v>5</v>
      </c>
      <c r="F68" s="17">
        <f>'Respuestas de formulario 1'!F130*5</f>
        <v>0</v>
      </c>
      <c r="G68" s="17">
        <f>'Respuestas de formulario 1'!G130*5</f>
        <v>60</v>
      </c>
      <c r="H68" s="17">
        <f>'Respuestas de formulario 1'!H130*5</f>
        <v>0</v>
      </c>
      <c r="I68" s="17">
        <f>'Respuestas de formulario 1'!I130*5</f>
        <v>0</v>
      </c>
      <c r="J68" s="17">
        <f>'Respuestas de formulario 1'!J130*5</f>
        <v>30</v>
      </c>
      <c r="K68" s="17">
        <f>'Respuestas de formulario 1'!K130*5</f>
        <v>10</v>
      </c>
      <c r="L68" s="17">
        <f>'Respuestas de formulario 1'!L130*5</f>
        <v>0</v>
      </c>
      <c r="M68" s="18"/>
      <c r="N68" s="18"/>
      <c r="O68" s="18"/>
      <c r="P68" s="9"/>
      <c r="Q68" s="9"/>
      <c r="R68" s="9"/>
    </row>
    <row r="69" spans="1:18" x14ac:dyDescent="0.2">
      <c r="A69" s="15">
        <v>43250.632565324078</v>
      </c>
      <c r="B69" s="16">
        <v>43195</v>
      </c>
      <c r="C69" s="17" t="s">
        <v>12</v>
      </c>
      <c r="D69" s="17">
        <f>'Respuestas de formulario 1'!D136*5</f>
        <v>15</v>
      </c>
      <c r="E69" s="17">
        <f>'Respuestas de formulario 1'!E136*5</f>
        <v>0</v>
      </c>
      <c r="F69" s="17">
        <f>'Respuestas de formulario 1'!F136*5</f>
        <v>0</v>
      </c>
      <c r="G69" s="17">
        <f>'Respuestas de formulario 1'!G136*5</f>
        <v>65</v>
      </c>
      <c r="H69" s="17">
        <f>'Respuestas de formulario 1'!H136*5</f>
        <v>0</v>
      </c>
      <c r="I69" s="17">
        <f>'Respuestas de formulario 1'!I136*5</f>
        <v>0</v>
      </c>
      <c r="J69" s="17">
        <f>'Respuestas de formulario 1'!J136*5</f>
        <v>10</v>
      </c>
      <c r="K69" s="17">
        <f>'Respuestas de formulario 1'!K136*5</f>
        <v>40</v>
      </c>
      <c r="L69" s="17">
        <f>'Respuestas de formulario 1'!L136*5</f>
        <v>0</v>
      </c>
      <c r="M69" s="18"/>
      <c r="N69" s="18"/>
      <c r="O69" s="18"/>
      <c r="P69" s="9"/>
      <c r="Q69" s="9"/>
      <c r="R69" s="9"/>
    </row>
    <row r="70" spans="1:18" x14ac:dyDescent="0.2">
      <c r="A70" s="15">
        <v>43250.339120486111</v>
      </c>
      <c r="B70" s="16">
        <v>43199</v>
      </c>
      <c r="C70" s="17" t="s">
        <v>12</v>
      </c>
      <c r="D70" s="17">
        <f>'Respuestas de formulario 1'!D143*5</f>
        <v>90</v>
      </c>
      <c r="E70" s="17">
        <f>'Respuestas de formulario 1'!E143*5</f>
        <v>15</v>
      </c>
      <c r="F70" s="17">
        <f>'Respuestas de formulario 1'!F143*5</f>
        <v>0</v>
      </c>
      <c r="G70" s="17">
        <f>'Respuestas de formulario 1'!G143*5</f>
        <v>105</v>
      </c>
      <c r="H70" s="17">
        <f>'Respuestas de formulario 1'!H143*5</f>
        <v>20</v>
      </c>
      <c r="I70" s="17">
        <f>'Respuestas de formulario 1'!I143*5</f>
        <v>0</v>
      </c>
      <c r="J70" s="17">
        <f>'Respuestas de formulario 1'!J143*5</f>
        <v>0</v>
      </c>
      <c r="K70" s="17">
        <f>'Respuestas de formulario 1'!K143*5</f>
        <v>65</v>
      </c>
      <c r="L70" s="17">
        <f>'Respuestas de formulario 1'!L143*5</f>
        <v>5</v>
      </c>
      <c r="M70" s="18"/>
      <c r="N70" s="18"/>
      <c r="O70" s="18"/>
      <c r="P70" s="9"/>
      <c r="Q70" s="9"/>
      <c r="R70" s="9"/>
    </row>
    <row r="71" spans="1:18" x14ac:dyDescent="0.2">
      <c r="A71" s="15">
        <v>43231.573615347224</v>
      </c>
      <c r="B71" s="16">
        <v>43207</v>
      </c>
      <c r="C71" s="17" t="s">
        <v>12</v>
      </c>
      <c r="D71" s="17">
        <f>'Respuestas de formulario 1'!D147*5</f>
        <v>20</v>
      </c>
      <c r="E71" s="17">
        <f>'Respuestas de formulario 1'!E147*5</f>
        <v>5</v>
      </c>
      <c r="F71" s="17">
        <f>'Respuestas de formulario 1'!F147*5</f>
        <v>0</v>
      </c>
      <c r="G71" s="17">
        <f>'Respuestas de formulario 1'!G147*5</f>
        <v>20</v>
      </c>
      <c r="H71" s="17">
        <f>'Respuestas de formulario 1'!H147*5</f>
        <v>0</v>
      </c>
      <c r="I71" s="17">
        <f>'Respuestas de formulario 1'!I147*5</f>
        <v>0</v>
      </c>
      <c r="J71" s="17">
        <f>'Respuestas de formulario 1'!J147*5</f>
        <v>0</v>
      </c>
      <c r="K71" s="17">
        <f>'Respuestas de formulario 1'!K147*5</f>
        <v>5</v>
      </c>
      <c r="L71" s="17">
        <f>'Respuestas de formulario 1'!L147*5</f>
        <v>0</v>
      </c>
      <c r="M71" s="18"/>
      <c r="N71" s="18"/>
      <c r="O71" s="18"/>
      <c r="P71" s="9"/>
      <c r="Q71" s="9"/>
      <c r="R71" s="9"/>
    </row>
    <row r="72" spans="1:18" x14ac:dyDescent="0.2">
      <c r="A72" s="20">
        <v>43231.528744120369</v>
      </c>
      <c r="B72" s="21">
        <v>43221</v>
      </c>
      <c r="C72" s="22" t="s">
        <v>12</v>
      </c>
      <c r="D72" s="22">
        <f>'Respuestas de formulario 1'!D155*1</f>
        <v>40</v>
      </c>
      <c r="E72" s="22">
        <f>'Respuestas de formulario 1'!E155*1</f>
        <v>0</v>
      </c>
      <c r="F72" s="22">
        <f>'Respuestas de formulario 1'!F155*1</f>
        <v>3</v>
      </c>
      <c r="G72" s="22">
        <f>'Respuestas de formulario 1'!G155*1</f>
        <v>51</v>
      </c>
      <c r="H72" s="22">
        <f>'Respuestas de formulario 1'!H155*1</f>
        <v>291</v>
      </c>
      <c r="I72" s="22">
        <f>'Respuestas de formulario 1'!I155*1</f>
        <v>142</v>
      </c>
      <c r="J72" s="22">
        <f>'Respuestas de formulario 1'!J155*1</f>
        <v>0</v>
      </c>
      <c r="K72" s="22">
        <f>'Respuestas de formulario 1'!K155*1</f>
        <v>4</v>
      </c>
      <c r="L72" s="22">
        <f>'Respuestas de formulario 1'!L155*1</f>
        <v>4</v>
      </c>
      <c r="M72" s="23"/>
      <c r="N72" s="23"/>
      <c r="O72" s="23"/>
      <c r="P72" s="9"/>
      <c r="Q72" s="9"/>
      <c r="R72" s="9"/>
    </row>
    <row r="73" spans="1:18" x14ac:dyDescent="0.2">
      <c r="A73" s="20">
        <v>43248.581247696755</v>
      </c>
      <c r="B73" s="21">
        <v>43229</v>
      </c>
      <c r="C73" s="22" t="s">
        <v>12</v>
      </c>
      <c r="D73" s="22">
        <f>'Respuestas de formulario 1'!D167*1</f>
        <v>57</v>
      </c>
      <c r="E73" s="22">
        <f>'Respuestas de formulario 1'!E167*1</f>
        <v>0</v>
      </c>
      <c r="F73" s="22">
        <f>'Respuestas de formulario 1'!F167*1</f>
        <v>2</v>
      </c>
      <c r="G73" s="22">
        <f>'Respuestas de formulario 1'!G167*1</f>
        <v>39</v>
      </c>
      <c r="H73" s="22">
        <f>'Respuestas de formulario 1'!H167*1</f>
        <v>0</v>
      </c>
      <c r="I73" s="22">
        <f>'Respuestas de formulario 1'!I167*1</f>
        <v>0</v>
      </c>
      <c r="J73" s="22">
        <f>'Respuestas de formulario 1'!J167*1</f>
        <v>4</v>
      </c>
      <c r="K73" s="22">
        <f>'Respuestas de formulario 1'!K167*1</f>
        <v>0</v>
      </c>
      <c r="L73" s="22">
        <f>'Respuestas de formulario 1'!L167*1</f>
        <v>0</v>
      </c>
      <c r="M73" s="23"/>
      <c r="N73" s="23"/>
      <c r="O73" s="23"/>
      <c r="P73" s="9"/>
      <c r="Q73" s="9"/>
      <c r="R73" s="9"/>
    </row>
    <row r="74" spans="1:18" x14ac:dyDescent="0.2">
      <c r="A74" s="20">
        <v>43248.617347962965</v>
      </c>
      <c r="B74" s="21">
        <v>43231</v>
      </c>
      <c r="C74" s="22" t="s">
        <v>12</v>
      </c>
      <c r="D74" s="22">
        <f>'Respuestas de formulario 1'!D173*1</f>
        <v>100</v>
      </c>
      <c r="E74" s="22">
        <f>'Respuestas de formulario 1'!E173*1</f>
        <v>0</v>
      </c>
      <c r="F74" s="22">
        <f>'Respuestas de formulario 1'!F173*1</f>
        <v>0</v>
      </c>
      <c r="G74" s="22">
        <f>'Respuestas de formulario 1'!G173*1</f>
        <v>75</v>
      </c>
      <c r="H74" s="22">
        <f>'Respuestas de formulario 1'!H173*1</f>
        <v>66</v>
      </c>
      <c r="I74" s="22">
        <f>'Respuestas de formulario 1'!I173*1</f>
        <v>27</v>
      </c>
      <c r="J74" s="22">
        <f>'Respuestas de formulario 1'!J173*1</f>
        <v>98</v>
      </c>
      <c r="K74" s="22">
        <f>'Respuestas de formulario 1'!K173*1</f>
        <v>13</v>
      </c>
      <c r="L74" s="22">
        <f>'Respuestas de formulario 1'!L173*1</f>
        <v>27</v>
      </c>
      <c r="M74" s="23"/>
      <c r="N74" s="23"/>
      <c r="O74" s="23"/>
      <c r="P74" s="9"/>
      <c r="Q74" s="9"/>
      <c r="R74" s="9"/>
    </row>
    <row r="75" spans="1:18" x14ac:dyDescent="0.2">
      <c r="A75" s="20">
        <v>43266.474292071754</v>
      </c>
      <c r="B75" s="21">
        <v>43250</v>
      </c>
      <c r="C75" s="22" t="s">
        <v>12</v>
      </c>
      <c r="D75" s="22">
        <f>'Respuestas de formulario 1'!D182*1</f>
        <v>32</v>
      </c>
      <c r="E75" s="22">
        <f>'Respuestas de formulario 1'!E182*1</f>
        <v>1.5</v>
      </c>
      <c r="F75" s="22">
        <f>'Respuestas de formulario 1'!F182*1</f>
        <v>2</v>
      </c>
      <c r="G75" s="22">
        <f>'Respuestas de formulario 1'!G182*1</f>
        <v>28</v>
      </c>
      <c r="H75" s="22">
        <f>'Respuestas de formulario 1'!H182*1</f>
        <v>27</v>
      </c>
      <c r="I75" s="22">
        <f>'Respuestas de formulario 1'!I182*1</f>
        <v>25</v>
      </c>
      <c r="J75" s="22">
        <f>'Respuestas de formulario 1'!J182*1</f>
        <v>0</v>
      </c>
      <c r="K75" s="22">
        <f>'Respuestas de formulario 1'!K182*1</f>
        <v>6</v>
      </c>
      <c r="L75" s="22">
        <f>'Respuestas de formulario 1'!L182*1</f>
        <v>26</v>
      </c>
      <c r="M75" s="23"/>
      <c r="N75" s="23"/>
      <c r="O75" s="23"/>
      <c r="P75" s="9"/>
      <c r="Q75" s="9"/>
      <c r="R75" s="9"/>
    </row>
    <row r="76" spans="1:18" x14ac:dyDescent="0.2">
      <c r="A76" s="51">
        <v>43287.500824305556</v>
      </c>
      <c r="B76" s="52">
        <v>43273</v>
      </c>
      <c r="C76" s="53" t="s">
        <v>12</v>
      </c>
      <c r="D76" s="53">
        <v>46</v>
      </c>
      <c r="E76" s="53">
        <v>2</v>
      </c>
      <c r="F76" s="53">
        <v>16</v>
      </c>
      <c r="G76" s="53">
        <v>110</v>
      </c>
      <c r="H76" s="53">
        <v>15</v>
      </c>
      <c r="I76" s="53">
        <v>46</v>
      </c>
      <c r="J76" s="53">
        <v>64</v>
      </c>
      <c r="K76" s="53">
        <v>6</v>
      </c>
      <c r="L76" s="53">
        <v>28</v>
      </c>
      <c r="M76" s="45"/>
      <c r="N76" s="45"/>
      <c r="O76" s="45"/>
      <c r="P76" s="9"/>
      <c r="Q76" s="9"/>
      <c r="R76" s="9"/>
    </row>
    <row r="77" spans="1:18" x14ac:dyDescent="0.2">
      <c r="A77" s="51">
        <v>43287.507824710643</v>
      </c>
      <c r="B77" s="52">
        <v>43270</v>
      </c>
      <c r="C77" s="53" t="s">
        <v>12</v>
      </c>
      <c r="D77" s="53">
        <v>87</v>
      </c>
      <c r="E77" s="53">
        <v>3</v>
      </c>
      <c r="F77" s="53">
        <v>4</v>
      </c>
      <c r="G77" s="53">
        <v>247</v>
      </c>
      <c r="H77" s="53">
        <v>14</v>
      </c>
      <c r="I77" s="53">
        <v>36</v>
      </c>
      <c r="J77" s="53">
        <v>70</v>
      </c>
      <c r="K77" s="53">
        <v>16</v>
      </c>
      <c r="L77" s="53">
        <v>7</v>
      </c>
      <c r="M77" s="45"/>
      <c r="N77" s="45"/>
      <c r="O77" s="45"/>
      <c r="P77" s="9"/>
      <c r="Q77" s="9"/>
      <c r="R77" s="9"/>
    </row>
    <row r="78" spans="1:18" x14ac:dyDescent="0.2">
      <c r="A78" s="51">
        <v>43287.512551504631</v>
      </c>
      <c r="B78" s="52">
        <v>43269</v>
      </c>
      <c r="C78" s="53" t="s">
        <v>12</v>
      </c>
      <c r="D78" s="53">
        <v>82</v>
      </c>
      <c r="E78" s="45"/>
      <c r="F78" s="53">
        <v>2</v>
      </c>
      <c r="G78" s="53">
        <v>30</v>
      </c>
      <c r="H78" s="53">
        <v>60</v>
      </c>
      <c r="I78" s="53">
        <v>50</v>
      </c>
      <c r="J78" s="53">
        <v>84</v>
      </c>
      <c r="K78" s="53">
        <v>4</v>
      </c>
      <c r="L78" s="53">
        <v>10</v>
      </c>
      <c r="M78" s="45"/>
      <c r="N78" s="45"/>
      <c r="O78" s="45"/>
      <c r="P78" s="9"/>
      <c r="Q78" s="9"/>
      <c r="R78" s="9"/>
    </row>
    <row r="79" spans="1:18" x14ac:dyDescent="0.2">
      <c r="A79" s="51">
        <v>43287.634027893517</v>
      </c>
      <c r="B79" s="52">
        <v>43256</v>
      </c>
      <c r="C79" s="53" t="s">
        <v>12</v>
      </c>
      <c r="D79" s="53">
        <v>43</v>
      </c>
      <c r="E79" s="53">
        <v>3</v>
      </c>
      <c r="F79" s="53">
        <v>9</v>
      </c>
      <c r="G79" s="53">
        <v>74</v>
      </c>
      <c r="H79" s="53">
        <v>15</v>
      </c>
      <c r="I79" s="53">
        <v>40</v>
      </c>
      <c r="J79" s="53">
        <v>85</v>
      </c>
      <c r="K79" s="53">
        <v>15</v>
      </c>
      <c r="L79" s="53">
        <v>26</v>
      </c>
      <c r="M79" s="45"/>
      <c r="N79" s="45"/>
      <c r="O79" s="45"/>
      <c r="P79" s="9"/>
      <c r="Q79" s="9"/>
      <c r="R79" s="9"/>
    </row>
    <row r="80" spans="1:18" x14ac:dyDescent="0.2">
      <c r="A80" s="51"/>
      <c r="B80" s="52"/>
      <c r="C80" s="83" t="s">
        <v>59</v>
      </c>
      <c r="D80" s="53">
        <f>SUM(D45:D79)</f>
        <v>1619.5</v>
      </c>
      <c r="E80" s="53">
        <f t="shared" ref="E80:L80" si="5">SUM(E45:E79)</f>
        <v>194.39999999999998</v>
      </c>
      <c r="F80" s="53">
        <f t="shared" si="5"/>
        <v>167.95</v>
      </c>
      <c r="G80" s="53">
        <f t="shared" si="5"/>
        <v>2181.75</v>
      </c>
      <c r="H80" s="53">
        <f t="shared" si="5"/>
        <v>1180.75</v>
      </c>
      <c r="I80" s="53">
        <f t="shared" si="5"/>
        <v>366</v>
      </c>
      <c r="J80" s="53">
        <f t="shared" si="5"/>
        <v>1168.25</v>
      </c>
      <c r="K80" s="53">
        <f t="shared" si="5"/>
        <v>530.75</v>
      </c>
      <c r="L80" s="53">
        <f t="shared" si="5"/>
        <v>538</v>
      </c>
      <c r="M80" s="45"/>
      <c r="N80" s="45"/>
      <c r="O80" s="45"/>
      <c r="P80" s="9"/>
      <c r="Q80" s="9"/>
      <c r="R80" s="9"/>
    </row>
    <row r="81" spans="1:26" x14ac:dyDescent="0.2">
      <c r="A81" s="1">
        <v>43108.575700995367</v>
      </c>
      <c r="B81" s="2">
        <v>43102</v>
      </c>
      <c r="C81" s="3" t="s">
        <v>13</v>
      </c>
      <c r="D81" s="3">
        <v>27</v>
      </c>
      <c r="E81" s="3">
        <v>7</v>
      </c>
      <c r="F81" s="3">
        <v>2.5</v>
      </c>
      <c r="G81" s="3">
        <v>20</v>
      </c>
      <c r="H81" s="4"/>
      <c r="I81" s="4"/>
      <c r="J81" s="3">
        <v>24</v>
      </c>
      <c r="K81" s="3">
        <v>30</v>
      </c>
      <c r="L81" s="4"/>
      <c r="M81" s="4"/>
      <c r="N81" s="4"/>
      <c r="O81" s="4"/>
      <c r="P81" s="9"/>
      <c r="Q81" s="9"/>
      <c r="R81" s="9"/>
    </row>
    <row r="82" spans="1:26" x14ac:dyDescent="0.2">
      <c r="A82" s="1">
        <v>43111.620221249999</v>
      </c>
      <c r="B82" s="2">
        <v>43110</v>
      </c>
      <c r="C82" s="3" t="s">
        <v>13</v>
      </c>
      <c r="D82" s="3">
        <v>22</v>
      </c>
      <c r="E82" s="4"/>
      <c r="F82" s="4"/>
      <c r="G82" s="3">
        <v>12</v>
      </c>
      <c r="H82" s="4"/>
      <c r="I82" s="4"/>
      <c r="J82" s="3">
        <v>8</v>
      </c>
      <c r="K82" s="3">
        <v>15</v>
      </c>
      <c r="L82" s="4"/>
      <c r="M82" s="3" t="s">
        <v>25</v>
      </c>
      <c r="N82" s="4">
        <f>SUM(J68:J112)</f>
        <v>2475.3500000000004</v>
      </c>
      <c r="O82" s="35" t="e">
        <f>N82/$N$21</f>
        <v>#DIV/0!</v>
      </c>
      <c r="P82" s="9"/>
      <c r="Q82" s="9"/>
      <c r="R82" s="9"/>
    </row>
    <row r="83" spans="1:26" x14ac:dyDescent="0.2">
      <c r="A83" s="1">
        <v>43158.660725787035</v>
      </c>
      <c r="B83" s="2">
        <v>43125</v>
      </c>
      <c r="C83" s="3" t="s">
        <v>13</v>
      </c>
      <c r="D83" s="3">
        <v>25</v>
      </c>
      <c r="E83" s="3">
        <v>4</v>
      </c>
      <c r="F83" s="4"/>
      <c r="G83" s="3">
        <v>28</v>
      </c>
      <c r="H83" s="4"/>
      <c r="I83" s="4"/>
      <c r="J83" s="3">
        <v>29</v>
      </c>
      <c r="K83" s="3">
        <v>1</v>
      </c>
      <c r="L83" s="3">
        <v>2</v>
      </c>
      <c r="M83" s="4"/>
      <c r="N83" s="4"/>
      <c r="O83" s="4"/>
      <c r="P83" s="9"/>
      <c r="Q83" s="9"/>
      <c r="R83" s="9"/>
    </row>
    <row r="84" spans="1:26" x14ac:dyDescent="0.2">
      <c r="A84" s="6">
        <v>43172.556985625</v>
      </c>
      <c r="B84" s="7">
        <v>43139</v>
      </c>
      <c r="C84" s="8" t="s">
        <v>13</v>
      </c>
      <c r="D84" s="8">
        <f>'Respuestas de formulario 1'!D48*3</f>
        <v>21</v>
      </c>
      <c r="E84" s="8">
        <f>'Respuestas de formulario 1'!E48*3</f>
        <v>27</v>
      </c>
      <c r="F84" s="8">
        <f>'Respuestas de formulario 1'!F48*3</f>
        <v>3</v>
      </c>
      <c r="G84" s="8">
        <f>'Respuestas de formulario 1'!G48*3</f>
        <v>0</v>
      </c>
      <c r="H84" s="8">
        <f>'Respuestas de formulario 1'!H48*3</f>
        <v>0</v>
      </c>
      <c r="I84" s="8">
        <f>'Respuestas de formulario 1'!I48*3</f>
        <v>0</v>
      </c>
      <c r="J84" s="8">
        <f>'Respuestas de formulario 1'!J48*3</f>
        <v>18</v>
      </c>
      <c r="K84" s="8">
        <f>'Respuestas de formulario 1'!K48*3</f>
        <v>12</v>
      </c>
      <c r="L84" s="8">
        <f>'Respuestas de formulario 1'!L48*3</f>
        <v>6</v>
      </c>
      <c r="M84" s="9"/>
      <c r="N84" s="9"/>
      <c r="O84" s="9"/>
      <c r="P84" s="9"/>
      <c r="Q84" s="9"/>
      <c r="R84" s="9"/>
    </row>
    <row r="85" spans="1:26" x14ac:dyDescent="0.2">
      <c r="A85" s="6">
        <v>43172.580188553242</v>
      </c>
      <c r="B85" s="7">
        <v>43146</v>
      </c>
      <c r="C85" s="8" t="s">
        <v>13</v>
      </c>
      <c r="D85" s="8">
        <f>'Respuestas de formulario 1'!D60*3</f>
        <v>12</v>
      </c>
      <c r="E85" s="8">
        <f>'Respuestas de formulario 1'!E60*3</f>
        <v>3</v>
      </c>
      <c r="F85" s="8">
        <f>'Respuestas de formulario 1'!F60*3</f>
        <v>3</v>
      </c>
      <c r="G85" s="8">
        <f>'Respuestas de formulario 1'!G60*3</f>
        <v>24</v>
      </c>
      <c r="H85" s="8">
        <f>'Respuestas de formulario 1'!H60*3</f>
        <v>6</v>
      </c>
      <c r="I85" s="8">
        <f>'Respuestas de formulario 1'!I60*3</f>
        <v>0</v>
      </c>
      <c r="J85" s="8">
        <f>'Respuestas de formulario 1'!J60*3</f>
        <v>12</v>
      </c>
      <c r="K85" s="8">
        <f>'Respuestas de formulario 1'!K60*3</f>
        <v>0</v>
      </c>
      <c r="L85" s="8">
        <f>'Respuestas de formulario 1'!L60*3</f>
        <v>3</v>
      </c>
      <c r="M85" s="9"/>
      <c r="N85" s="9"/>
      <c r="O85" s="9"/>
      <c r="P85" s="9"/>
      <c r="Q85" s="9"/>
      <c r="R85" s="9"/>
    </row>
    <row r="86" spans="1:26" x14ac:dyDescent="0.2">
      <c r="A86" s="6">
        <v>43172.597921712964</v>
      </c>
      <c r="B86" s="7">
        <v>43150</v>
      </c>
      <c r="C86" s="8" t="s">
        <v>13</v>
      </c>
      <c r="D86" s="8">
        <f>'Respuestas de formulario 1'!D66*3</f>
        <v>12</v>
      </c>
      <c r="E86" s="8">
        <f>'Respuestas de formulario 1'!E66*3</f>
        <v>3</v>
      </c>
      <c r="F86" s="8">
        <f>'Respuestas de formulario 1'!F66*3</f>
        <v>3</v>
      </c>
      <c r="G86" s="8">
        <f>'Respuestas de formulario 1'!G66*3</f>
        <v>18</v>
      </c>
      <c r="H86" s="8">
        <f>'Respuestas de formulario 1'!H66*3</f>
        <v>0</v>
      </c>
      <c r="I86" s="8">
        <f>'Respuestas de formulario 1'!I66*3</f>
        <v>0</v>
      </c>
      <c r="J86" s="8">
        <f>'Respuestas de formulario 1'!J66*3</f>
        <v>9</v>
      </c>
      <c r="K86" s="8">
        <f>'Respuestas de formulario 1'!K66*3</f>
        <v>3</v>
      </c>
      <c r="L86" s="8">
        <f>'Respuestas de formulario 1'!L66*3</f>
        <v>3</v>
      </c>
      <c r="M86" s="9"/>
      <c r="N86" s="9"/>
      <c r="O86" s="9"/>
      <c r="P86" s="9"/>
      <c r="Q86" s="9"/>
      <c r="R86" s="9"/>
    </row>
    <row r="87" spans="1:26" x14ac:dyDescent="0.2">
      <c r="A87" s="10">
        <v>43181.698188263894</v>
      </c>
      <c r="B87" s="11">
        <v>43178</v>
      </c>
      <c r="C87" s="12" t="s">
        <v>13</v>
      </c>
      <c r="D87" s="12">
        <f>'Respuestas de formulario 1'!D112*5</f>
        <v>65</v>
      </c>
      <c r="E87" s="12">
        <f>'Respuestas de formulario 1'!E112*5</f>
        <v>30</v>
      </c>
      <c r="F87" s="12">
        <f>'Respuestas de formulario 1'!F112*5</f>
        <v>5</v>
      </c>
      <c r="G87" s="12">
        <f>'Respuestas de formulario 1'!G112*5</f>
        <v>50</v>
      </c>
      <c r="H87" s="12">
        <f>'Respuestas de formulario 1'!H112*5</f>
        <v>45</v>
      </c>
      <c r="I87" s="12">
        <f>'Respuestas de formulario 1'!I112*5</f>
        <v>0</v>
      </c>
      <c r="J87" s="12">
        <f>'Respuestas de formulario 1'!J112*5</f>
        <v>0</v>
      </c>
      <c r="K87" s="12">
        <f>'Respuestas de formulario 1'!K112*5</f>
        <v>25</v>
      </c>
      <c r="L87" s="12">
        <f>'Respuestas de formulario 1'!L112*5</f>
        <v>10</v>
      </c>
      <c r="M87" s="13"/>
      <c r="N87" s="13"/>
      <c r="O87" s="13"/>
      <c r="P87" s="9"/>
      <c r="Q87" s="9"/>
      <c r="R87" s="9"/>
    </row>
    <row r="88" spans="1:26" x14ac:dyDescent="0.2">
      <c r="A88" s="10">
        <v>43181.699399548612</v>
      </c>
      <c r="B88" s="11">
        <v>43180</v>
      </c>
      <c r="C88" s="12" t="s">
        <v>13</v>
      </c>
      <c r="D88" s="12">
        <f>'Respuestas de formulario 1'!D116*5</f>
        <v>15.1</v>
      </c>
      <c r="E88" s="12">
        <f>'Respuestas de formulario 1'!E116*5</f>
        <v>0</v>
      </c>
      <c r="F88" s="12">
        <f>'Respuestas de formulario 1'!F116*5</f>
        <v>0</v>
      </c>
      <c r="G88" s="12">
        <f>'Respuestas de formulario 1'!G116*5</f>
        <v>35.25</v>
      </c>
      <c r="H88" s="12">
        <f>'Respuestas de formulario 1'!H116*5</f>
        <v>0</v>
      </c>
      <c r="I88" s="12">
        <f>'Respuestas de formulario 1'!I116*5</f>
        <v>0</v>
      </c>
      <c r="J88" s="12">
        <f>'Respuestas de formulario 1'!J116*5</f>
        <v>10.4</v>
      </c>
      <c r="K88" s="12">
        <f>'Respuestas de formulario 1'!K116*5</f>
        <v>5.45</v>
      </c>
      <c r="L88" s="12">
        <f>'Respuestas de formulario 1'!L116*5</f>
        <v>0</v>
      </c>
      <c r="M88" s="13"/>
      <c r="N88" s="13"/>
      <c r="O88" s="13"/>
      <c r="P88" s="9"/>
      <c r="Q88" s="9"/>
      <c r="R88" s="9"/>
    </row>
    <row r="89" spans="1:26" x14ac:dyDescent="0.2">
      <c r="A89" s="15">
        <v>43250.63290975694</v>
      </c>
      <c r="B89" s="16">
        <v>43195</v>
      </c>
      <c r="C89" s="17" t="s">
        <v>13</v>
      </c>
      <c r="D89" s="17">
        <f>'Respuestas de formulario 1'!D137*5</f>
        <v>0</v>
      </c>
      <c r="E89" s="17">
        <f>'Respuestas de formulario 1'!E137*5</f>
        <v>0</v>
      </c>
      <c r="F89" s="17">
        <f>'Respuestas de formulario 1'!F137*5</f>
        <v>0</v>
      </c>
      <c r="G89" s="17">
        <f>'Respuestas de formulario 1'!G137*5</f>
        <v>35</v>
      </c>
      <c r="H89" s="17">
        <f>'Respuestas de formulario 1'!H137*5</f>
        <v>0</v>
      </c>
      <c r="I89" s="17">
        <f>'Respuestas de formulario 1'!I137*5</f>
        <v>0</v>
      </c>
      <c r="J89" s="17">
        <f>'Respuestas de formulario 1'!J137*5</f>
        <v>0</v>
      </c>
      <c r="K89" s="17">
        <f>'Respuestas de formulario 1'!K137*5</f>
        <v>0</v>
      </c>
      <c r="L89" s="17">
        <f>'Respuestas de formulario 1'!L137*5</f>
        <v>0</v>
      </c>
      <c r="M89" s="18"/>
      <c r="N89" s="18"/>
      <c r="O89" s="18"/>
      <c r="P89" s="9"/>
      <c r="Q89" s="9"/>
      <c r="R89" s="9"/>
    </row>
    <row r="90" spans="1:26" x14ac:dyDescent="0.2">
      <c r="A90" s="15">
        <v>43231.576491296291</v>
      </c>
      <c r="B90" s="16">
        <v>43207</v>
      </c>
      <c r="C90" s="17" t="s">
        <v>13</v>
      </c>
      <c r="D90" s="17">
        <f>'Respuestas de formulario 1'!D148*5</f>
        <v>20</v>
      </c>
      <c r="E90" s="17">
        <f>'Respuestas de formulario 1'!E148*5</f>
        <v>5</v>
      </c>
      <c r="F90" s="17">
        <f>'Respuestas de formulario 1'!F148*5</f>
        <v>0</v>
      </c>
      <c r="G90" s="17">
        <f>'Respuestas de formulario 1'!G148*5</f>
        <v>20</v>
      </c>
      <c r="H90" s="17">
        <f>'Respuestas de formulario 1'!H148*5</f>
        <v>0</v>
      </c>
      <c r="I90" s="17">
        <f>'Respuestas de formulario 1'!I148*5</f>
        <v>25</v>
      </c>
      <c r="J90" s="17">
        <f>'Respuestas de formulario 1'!J148*5</f>
        <v>0</v>
      </c>
      <c r="K90" s="17">
        <f>'Respuestas de formulario 1'!K148*5</f>
        <v>5</v>
      </c>
      <c r="L90" s="17">
        <f>'Respuestas de formulario 1'!L148*5</f>
        <v>0</v>
      </c>
      <c r="M90" s="18"/>
      <c r="N90" s="18"/>
      <c r="O90" s="18"/>
      <c r="P90" s="9"/>
      <c r="Q90" s="9"/>
      <c r="R90" s="9"/>
    </row>
    <row r="91" spans="1:26" x14ac:dyDescent="0.2">
      <c r="A91" s="20">
        <v>43248.623358101853</v>
      </c>
      <c r="B91" s="21">
        <v>43231</v>
      </c>
      <c r="C91" s="22" t="s">
        <v>13</v>
      </c>
      <c r="D91" s="22">
        <f>'Respuestas de formulario 1'!D174*1</f>
        <v>3</v>
      </c>
      <c r="E91" s="22">
        <f>'Respuestas de formulario 1'!E174*1</f>
        <v>4.7</v>
      </c>
      <c r="F91" s="22">
        <f>'Respuestas de formulario 1'!F174*1</f>
        <v>0</v>
      </c>
      <c r="G91" s="22">
        <f>'Respuestas de formulario 1'!G174*1</f>
        <v>25</v>
      </c>
      <c r="H91" s="22">
        <f>'Respuestas de formulario 1'!H174*1</f>
        <v>17</v>
      </c>
      <c r="I91" s="22">
        <f>'Respuestas de formulario 1'!I174*1</f>
        <v>0</v>
      </c>
      <c r="J91" s="22">
        <f>'Respuestas de formulario 1'!J174*1</f>
        <v>40</v>
      </c>
      <c r="K91" s="22">
        <f>'Respuestas de formulario 1'!K174*1</f>
        <v>10</v>
      </c>
      <c r="L91" s="22">
        <f>'Respuestas de formulario 1'!L174*1</f>
        <v>0</v>
      </c>
      <c r="M91" s="23"/>
      <c r="N91" s="23"/>
      <c r="O91" s="23"/>
      <c r="P91" s="9"/>
      <c r="Q91" s="9"/>
      <c r="R91" s="9"/>
    </row>
    <row r="92" spans="1:26" x14ac:dyDescent="0.2">
      <c r="A92" s="51">
        <v>43287.628018240735</v>
      </c>
      <c r="B92" s="52">
        <v>43258</v>
      </c>
      <c r="C92" s="53" t="s">
        <v>13</v>
      </c>
      <c r="D92" s="53">
        <v>7</v>
      </c>
      <c r="E92" s="53">
        <v>6</v>
      </c>
      <c r="F92" s="53">
        <v>30</v>
      </c>
      <c r="G92" s="53">
        <v>31</v>
      </c>
      <c r="H92" s="53">
        <v>27</v>
      </c>
      <c r="I92" s="53">
        <v>17</v>
      </c>
      <c r="J92" s="53">
        <v>30</v>
      </c>
      <c r="K92" s="53">
        <v>11</v>
      </c>
      <c r="L92" s="53">
        <v>38</v>
      </c>
      <c r="M92" s="45"/>
      <c r="N92" s="45"/>
      <c r="O92" s="45"/>
      <c r="P92" s="9"/>
      <c r="Q92" s="9"/>
      <c r="R92" s="9"/>
    </row>
    <row r="93" spans="1:26" x14ac:dyDescent="0.2">
      <c r="A93" s="51"/>
      <c r="B93" s="52"/>
      <c r="C93" s="83" t="s">
        <v>58</v>
      </c>
      <c r="D93" s="53">
        <f>SUM(D81:D92)</f>
        <v>229.1</v>
      </c>
      <c r="E93" s="53">
        <f t="shared" ref="E93:L93" si="6">SUM(E81:E92)</f>
        <v>89.7</v>
      </c>
      <c r="F93" s="53">
        <f t="shared" si="6"/>
        <v>46.5</v>
      </c>
      <c r="G93" s="53">
        <f t="shared" si="6"/>
        <v>298.25</v>
      </c>
      <c r="H93" s="53">
        <f t="shared" si="6"/>
        <v>95</v>
      </c>
      <c r="I93" s="53">
        <f t="shared" si="6"/>
        <v>42</v>
      </c>
      <c r="J93" s="53">
        <f t="shared" si="6"/>
        <v>180.4</v>
      </c>
      <c r="K93" s="53">
        <f t="shared" si="6"/>
        <v>117.45</v>
      </c>
      <c r="L93" s="53">
        <f t="shared" si="6"/>
        <v>62</v>
      </c>
      <c r="M93" s="45"/>
      <c r="N93" s="45"/>
      <c r="O93" s="45"/>
      <c r="P93" s="9"/>
      <c r="Q93" s="9"/>
      <c r="R93" s="9"/>
    </row>
    <row r="94" spans="1:26" x14ac:dyDescent="0.2">
      <c r="A94" s="6">
        <v>43172.583546932874</v>
      </c>
      <c r="B94" s="7">
        <v>43146</v>
      </c>
      <c r="C94" s="8" t="s">
        <v>29</v>
      </c>
      <c r="D94" s="8">
        <f>'Respuestas de formulario 1'!D61*3</f>
        <v>42</v>
      </c>
      <c r="E94" s="8">
        <f>'Respuestas de formulario 1'!E61*3</f>
        <v>0</v>
      </c>
      <c r="F94" s="8">
        <f>'Respuestas de formulario 1'!F61*3</f>
        <v>6</v>
      </c>
      <c r="G94" s="8">
        <f>'Respuestas de formulario 1'!G61*3</f>
        <v>9</v>
      </c>
      <c r="H94" s="8">
        <f>'Respuestas de formulario 1'!H61*3</f>
        <v>24</v>
      </c>
      <c r="I94" s="8">
        <f>'Respuestas de formulario 1'!I61*3</f>
        <v>0</v>
      </c>
      <c r="J94" s="8">
        <f>'Respuestas de formulario 1'!J61*3</f>
        <v>12</v>
      </c>
      <c r="K94" s="8">
        <f>'Respuestas de formulario 1'!K61*3</f>
        <v>3</v>
      </c>
      <c r="L94" s="8">
        <f>'Respuestas de formulario 1'!L61*3</f>
        <v>0</v>
      </c>
      <c r="M94" s="9"/>
      <c r="N94" s="9"/>
      <c r="O94" s="9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x14ac:dyDescent="0.2">
      <c r="A95" s="10">
        <v>43166.353642499998</v>
      </c>
      <c r="B95" s="11">
        <v>43166</v>
      </c>
      <c r="C95" s="12" t="s">
        <v>29</v>
      </c>
      <c r="D95" s="12">
        <f>'Respuestas de formulario 1'!D95*5</f>
        <v>45</v>
      </c>
      <c r="E95" s="12">
        <f>'Respuestas de formulario 1'!E95*5</f>
        <v>0</v>
      </c>
      <c r="F95" s="12">
        <f>'Respuestas de formulario 1'!F95*5</f>
        <v>0</v>
      </c>
      <c r="G95" s="12">
        <f>'Respuestas de formulario 1'!G95*5</f>
        <v>15</v>
      </c>
      <c r="H95" s="12">
        <f>'Respuestas de formulario 1'!H95*5</f>
        <v>35</v>
      </c>
      <c r="I95" s="12">
        <f>'Respuestas de formulario 1'!I95*5</f>
        <v>0</v>
      </c>
      <c r="J95" s="12">
        <f>'Respuestas de formulario 1'!J95*5</f>
        <v>0</v>
      </c>
      <c r="K95" s="12">
        <f>'Respuestas de formulario 1'!K95*5</f>
        <v>0</v>
      </c>
      <c r="L95" s="12">
        <f>'Respuestas de formulario 1'!L95*5</f>
        <v>0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x14ac:dyDescent="0.2">
      <c r="A96" s="51">
        <v>43287.616898761575</v>
      </c>
      <c r="B96" s="52">
        <v>43266</v>
      </c>
      <c r="C96" s="53" t="s">
        <v>29</v>
      </c>
      <c r="D96" s="53">
        <v>39</v>
      </c>
      <c r="E96" s="45"/>
      <c r="F96" s="53">
        <v>5</v>
      </c>
      <c r="G96" s="53">
        <v>41</v>
      </c>
      <c r="H96" s="53">
        <v>10</v>
      </c>
      <c r="I96" s="53">
        <v>19</v>
      </c>
      <c r="J96" s="53">
        <v>15</v>
      </c>
      <c r="K96" s="53">
        <v>17</v>
      </c>
      <c r="L96" s="45"/>
      <c r="M96" s="45"/>
      <c r="N96" s="45"/>
      <c r="O96" s="45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x14ac:dyDescent="0.2">
      <c r="A97" s="51"/>
      <c r="B97" s="52"/>
      <c r="C97" s="83" t="s">
        <v>57</v>
      </c>
      <c r="D97" s="53">
        <f>SUM(D94:D96)</f>
        <v>126</v>
      </c>
      <c r="E97" s="53">
        <f t="shared" ref="E97:L97" si="7">SUM(E94:E96)</f>
        <v>0</v>
      </c>
      <c r="F97" s="53">
        <f t="shared" si="7"/>
        <v>11</v>
      </c>
      <c r="G97" s="53">
        <f t="shared" si="7"/>
        <v>65</v>
      </c>
      <c r="H97" s="53">
        <f t="shared" si="7"/>
        <v>69</v>
      </c>
      <c r="I97" s="53">
        <f t="shared" si="7"/>
        <v>19</v>
      </c>
      <c r="J97" s="53">
        <f t="shared" si="7"/>
        <v>27</v>
      </c>
      <c r="K97" s="53">
        <f t="shared" si="7"/>
        <v>20</v>
      </c>
      <c r="L97" s="53">
        <f t="shared" si="7"/>
        <v>0</v>
      </c>
      <c r="M97" s="45"/>
      <c r="N97" s="45"/>
      <c r="O97" s="45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x14ac:dyDescent="0.2">
      <c r="A98" s="1">
        <v>43108.553333425923</v>
      </c>
      <c r="B98" s="2">
        <v>43102</v>
      </c>
      <c r="C98" s="3" t="s">
        <v>14</v>
      </c>
      <c r="D98" s="3">
        <v>18</v>
      </c>
      <c r="E98" s="3">
        <v>3</v>
      </c>
      <c r="F98" s="3">
        <v>4</v>
      </c>
      <c r="G98" s="3">
        <v>21</v>
      </c>
      <c r="H98" s="4"/>
      <c r="I98" s="4"/>
      <c r="J98" s="3">
        <v>45</v>
      </c>
      <c r="K98" s="3">
        <v>8</v>
      </c>
      <c r="L98" s="3">
        <v>40</v>
      </c>
      <c r="M98" s="4"/>
      <c r="N98" s="4"/>
      <c r="O98" s="4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x14ac:dyDescent="0.2">
      <c r="A99" s="1">
        <v>43108.579306157408</v>
      </c>
      <c r="B99" s="2">
        <v>43105</v>
      </c>
      <c r="C99" s="3" t="s">
        <v>14</v>
      </c>
      <c r="D99" s="3">
        <v>18</v>
      </c>
      <c r="E99" s="3">
        <v>3</v>
      </c>
      <c r="F99" s="4"/>
      <c r="G99" s="3">
        <v>82</v>
      </c>
      <c r="H99" s="3">
        <v>10</v>
      </c>
      <c r="I99" s="4"/>
      <c r="J99" s="3">
        <v>150</v>
      </c>
      <c r="K99" s="3">
        <v>90</v>
      </c>
      <c r="L99" s="3">
        <v>10</v>
      </c>
      <c r="M99" s="3" t="s">
        <v>19</v>
      </c>
      <c r="N99" s="4">
        <f>SUM(E89:E133)</f>
        <v>499.4</v>
      </c>
      <c r="O99" s="35" t="e">
        <f>N99/$N$21</f>
        <v>#DIV/0!</v>
      </c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x14ac:dyDescent="0.2">
      <c r="A100" s="1">
        <v>43116.680815983796</v>
      </c>
      <c r="B100" s="2">
        <v>43112</v>
      </c>
      <c r="C100" s="3" t="s">
        <v>14</v>
      </c>
      <c r="D100" s="3">
        <v>30</v>
      </c>
      <c r="E100" s="3">
        <v>3</v>
      </c>
      <c r="F100" s="3">
        <v>2</v>
      </c>
      <c r="G100" s="3">
        <v>24</v>
      </c>
      <c r="H100" s="4"/>
      <c r="I100" s="4"/>
      <c r="J100" s="3">
        <v>28</v>
      </c>
      <c r="K100" s="3">
        <v>12</v>
      </c>
      <c r="L100" s="4"/>
      <c r="M100" s="4"/>
      <c r="N100" s="3" t="s">
        <v>18</v>
      </c>
      <c r="O100" s="35" t="e">
        <f>N85/$N$21</f>
        <v>#DIV/0!</v>
      </c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x14ac:dyDescent="0.2">
      <c r="A101" s="1">
        <v>43116.687733275467</v>
      </c>
      <c r="B101" s="2">
        <v>43115</v>
      </c>
      <c r="C101" s="3" t="s">
        <v>14</v>
      </c>
      <c r="D101" s="3">
        <v>19</v>
      </c>
      <c r="E101" s="3">
        <v>2</v>
      </c>
      <c r="F101" s="3">
        <v>2</v>
      </c>
      <c r="G101" s="3">
        <v>27</v>
      </c>
      <c r="H101" s="4"/>
      <c r="I101" s="4"/>
      <c r="J101" s="3">
        <v>37</v>
      </c>
      <c r="K101" s="3">
        <v>91</v>
      </c>
      <c r="L101" s="4"/>
      <c r="M101" s="4"/>
      <c r="N101" s="3" t="s">
        <v>24</v>
      </c>
      <c r="O101" s="35" t="e">
        <f>N86/$N$21</f>
        <v>#DIV/0!</v>
      </c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x14ac:dyDescent="0.2">
      <c r="A102" s="1">
        <v>43118.44563263889</v>
      </c>
      <c r="B102" s="2">
        <v>43117</v>
      </c>
      <c r="C102" s="3" t="s">
        <v>14</v>
      </c>
      <c r="D102" s="3">
        <v>21</v>
      </c>
      <c r="E102" s="4"/>
      <c r="F102" s="4"/>
      <c r="G102" s="3">
        <v>12</v>
      </c>
      <c r="H102" s="4"/>
      <c r="I102" s="4"/>
      <c r="J102" s="3">
        <v>24</v>
      </c>
      <c r="K102" s="3">
        <v>9</v>
      </c>
      <c r="L102" s="3">
        <v>38</v>
      </c>
      <c r="M102" s="4"/>
      <c r="N102" s="3" t="s">
        <v>36</v>
      </c>
      <c r="O102" s="4">
        <f>N146</f>
        <v>0</v>
      </c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x14ac:dyDescent="0.2">
      <c r="A103" s="1">
        <v>43158.661233854167</v>
      </c>
      <c r="B103" s="2">
        <v>43125</v>
      </c>
      <c r="C103" s="3" t="s">
        <v>14</v>
      </c>
      <c r="D103" s="3">
        <v>21</v>
      </c>
      <c r="E103" s="3">
        <v>3</v>
      </c>
      <c r="F103" s="4"/>
      <c r="G103" s="3">
        <v>12</v>
      </c>
      <c r="H103" s="3">
        <v>9</v>
      </c>
      <c r="I103" s="4"/>
      <c r="J103" s="4"/>
      <c r="K103" s="4"/>
      <c r="L103" s="4"/>
      <c r="M103" s="4"/>
      <c r="N103" s="4"/>
      <c r="O103" s="4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x14ac:dyDescent="0.2">
      <c r="A104" s="6">
        <v>43172.547071840279</v>
      </c>
      <c r="B104" s="7">
        <v>43139</v>
      </c>
      <c r="C104" s="8" t="s">
        <v>14</v>
      </c>
      <c r="D104" s="8">
        <f>'Respuestas de formulario 1'!D49*3</f>
        <v>39</v>
      </c>
      <c r="E104" s="8">
        <f>'Respuestas de formulario 1'!E49*3</f>
        <v>30</v>
      </c>
      <c r="F104" s="8">
        <f>'Respuestas de formulario 1'!F49*3</f>
        <v>3</v>
      </c>
      <c r="G104" s="8">
        <f>'Respuestas de formulario 1'!G49*3</f>
        <v>0</v>
      </c>
      <c r="H104" s="8">
        <f>'Respuestas de formulario 1'!H49*3</f>
        <v>9</v>
      </c>
      <c r="I104" s="8">
        <f>'Respuestas de formulario 1'!I49*3</f>
        <v>0</v>
      </c>
      <c r="J104" s="8">
        <f>'Respuestas de formulario 1'!J49*3</f>
        <v>15</v>
      </c>
      <c r="K104" s="8">
        <f>'Respuestas de formulario 1'!K49*3</f>
        <v>21</v>
      </c>
      <c r="L104" s="8">
        <f>'Respuestas de formulario 1'!L49*3</f>
        <v>15</v>
      </c>
      <c r="M104" s="9"/>
      <c r="N104" s="9"/>
      <c r="O104" s="9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x14ac:dyDescent="0.2">
      <c r="A105" s="6">
        <v>43172.571365775468</v>
      </c>
      <c r="B105" s="7">
        <v>43145</v>
      </c>
      <c r="C105" s="8" t="s">
        <v>14</v>
      </c>
      <c r="D105" s="8">
        <f>'Respuestas de formulario 1'!D55*3</f>
        <v>39</v>
      </c>
      <c r="E105" s="8">
        <f>'Respuestas de formulario 1'!E55*3</f>
        <v>6</v>
      </c>
      <c r="F105" s="8">
        <f>'Respuestas de formulario 1'!F55*3</f>
        <v>3</v>
      </c>
      <c r="G105" s="8">
        <f>'Respuestas de formulario 1'!G55*3</f>
        <v>57</v>
      </c>
      <c r="H105" s="8">
        <f>'Respuestas de formulario 1'!H55*3</f>
        <v>15</v>
      </c>
      <c r="I105" s="8">
        <f>'Respuestas de formulario 1'!I55*3</f>
        <v>0</v>
      </c>
      <c r="J105" s="8">
        <f>'Respuestas de formulario 1'!J55*3</f>
        <v>48</v>
      </c>
      <c r="K105" s="8">
        <f>'Respuestas de formulario 1'!K55*3</f>
        <v>3</v>
      </c>
      <c r="L105" s="8">
        <f>'Respuestas de formulario 1'!L55*3</f>
        <v>0</v>
      </c>
      <c r="M105" s="9"/>
      <c r="N105" s="9"/>
      <c r="O105" s="9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x14ac:dyDescent="0.2">
      <c r="A106" s="6">
        <v>43172.613114826388</v>
      </c>
      <c r="B106" s="7">
        <v>43150</v>
      </c>
      <c r="C106" s="8" t="s">
        <v>14</v>
      </c>
      <c r="D106" s="8">
        <f>'Respuestas de formulario 1'!D67*3</f>
        <v>24</v>
      </c>
      <c r="E106" s="8">
        <f>'Respuestas de formulario 1'!E67*3</f>
        <v>3</v>
      </c>
      <c r="F106" s="8">
        <f>'Respuestas de formulario 1'!F67*3</f>
        <v>3</v>
      </c>
      <c r="G106" s="8">
        <f>'Respuestas de formulario 1'!G67*3</f>
        <v>21</v>
      </c>
      <c r="H106" s="8">
        <f>'Respuestas de formulario 1'!H67*3</f>
        <v>12</v>
      </c>
      <c r="I106" s="8">
        <f>'Respuestas de formulario 1'!I67*3</f>
        <v>0</v>
      </c>
      <c r="J106" s="8">
        <f>'Respuestas de formulario 1'!J67*3</f>
        <v>24</v>
      </c>
      <c r="K106" s="8">
        <f>'Respuestas de formulario 1'!K67*3</f>
        <v>3</v>
      </c>
      <c r="L106" s="8">
        <f>'Respuestas de formulario 1'!L67*3</f>
        <v>3</v>
      </c>
      <c r="M106" s="9"/>
      <c r="N106" s="9"/>
      <c r="O106" s="9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x14ac:dyDescent="0.2">
      <c r="A107" s="6">
        <v>43172.618738993056</v>
      </c>
      <c r="B107" s="7">
        <v>43152</v>
      </c>
      <c r="C107" s="8" t="s">
        <v>14</v>
      </c>
      <c r="D107" s="8">
        <f>'Respuestas de formulario 1'!D72*3</f>
        <v>15</v>
      </c>
      <c r="E107" s="8">
        <f>'Respuestas de formulario 1'!E72*3</f>
        <v>3</v>
      </c>
      <c r="F107" s="8">
        <f>'Respuestas de formulario 1'!F72*3</f>
        <v>0</v>
      </c>
      <c r="G107" s="8">
        <f>'Respuestas de formulario 1'!G72*3</f>
        <v>51</v>
      </c>
      <c r="H107" s="8">
        <f>'Respuestas de formulario 1'!H72*3</f>
        <v>3</v>
      </c>
      <c r="I107" s="8">
        <f>'Respuestas de formulario 1'!I72*3</f>
        <v>0</v>
      </c>
      <c r="J107" s="8">
        <f>'Respuestas de formulario 1'!J72*3</f>
        <v>3</v>
      </c>
      <c r="K107" s="8">
        <f>'Respuestas de formulario 1'!K72*3</f>
        <v>0</v>
      </c>
      <c r="L107" s="8">
        <f>'Respuestas de formulario 1'!L72*3</f>
        <v>0</v>
      </c>
      <c r="M107" s="9"/>
      <c r="N107" s="9"/>
      <c r="O107" s="9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x14ac:dyDescent="0.2">
      <c r="A108" s="6">
        <v>43172.624221585647</v>
      </c>
      <c r="B108" s="7">
        <v>43154</v>
      </c>
      <c r="C108" s="8" t="s">
        <v>14</v>
      </c>
      <c r="D108" s="8">
        <f>'Respuestas de formulario 1'!D78*3</f>
        <v>12</v>
      </c>
      <c r="E108" s="8">
        <f>'Respuestas de formulario 1'!E78*3</f>
        <v>3</v>
      </c>
      <c r="F108" s="8">
        <f>'Respuestas de formulario 1'!F78*3</f>
        <v>3</v>
      </c>
      <c r="G108" s="8">
        <f>'Respuestas de formulario 1'!G78*3</f>
        <v>27</v>
      </c>
      <c r="H108" s="8">
        <f>'Respuestas de formulario 1'!H78*3</f>
        <v>0</v>
      </c>
      <c r="I108" s="8">
        <f>'Respuestas de formulario 1'!I78*3</f>
        <v>0</v>
      </c>
      <c r="J108" s="8">
        <f>'Respuestas de formulario 1'!J78*3</f>
        <v>0</v>
      </c>
      <c r="K108" s="8">
        <f>'Respuestas de formulario 1'!K78*3</f>
        <v>3</v>
      </c>
      <c r="L108" s="8">
        <f>'Respuestas de formulario 1'!L78*3</f>
        <v>0</v>
      </c>
      <c r="M108" s="9"/>
      <c r="N108" s="9"/>
      <c r="O108" s="9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x14ac:dyDescent="0.2">
      <c r="A109" s="6">
        <v>43158.641917604167</v>
      </c>
      <c r="B109" s="7">
        <v>43157</v>
      </c>
      <c r="C109" s="8" t="s">
        <v>14</v>
      </c>
      <c r="D109" s="8">
        <f>'Respuestas de formulario 1'!D84*3</f>
        <v>30</v>
      </c>
      <c r="E109" s="8">
        <f>'Respuestas de formulario 1'!E84*3</f>
        <v>12</v>
      </c>
      <c r="F109" s="8">
        <f>'Respuestas de formulario 1'!F84*3</f>
        <v>0</v>
      </c>
      <c r="G109" s="8">
        <f>'Respuestas de formulario 1'!G84*3</f>
        <v>24</v>
      </c>
      <c r="H109" s="8">
        <f>'Respuestas de formulario 1'!H84*3</f>
        <v>0</v>
      </c>
      <c r="I109" s="8">
        <f>'Respuestas de formulario 1'!I84*3</f>
        <v>0</v>
      </c>
      <c r="J109" s="8">
        <f>'Respuestas de formulario 1'!J84*3</f>
        <v>33</v>
      </c>
      <c r="K109" s="8">
        <f>'Respuestas de formulario 1'!K84*3</f>
        <v>12</v>
      </c>
      <c r="L109" s="8">
        <f>'Respuestas de formulario 1'!L84*3</f>
        <v>0</v>
      </c>
      <c r="M109" s="9"/>
      <c r="N109" s="9"/>
      <c r="O109" s="9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x14ac:dyDescent="0.2">
      <c r="A110" s="10">
        <v>43173.653959247684</v>
      </c>
      <c r="B110" s="11">
        <v>43173</v>
      </c>
      <c r="C110" s="12" t="s">
        <v>14</v>
      </c>
      <c r="D110" s="12">
        <f>'Respuestas de formulario 1'!D105*5</f>
        <v>30.35</v>
      </c>
      <c r="E110" s="12">
        <f>'Respuestas de formulario 1'!E105*5</f>
        <v>0</v>
      </c>
      <c r="F110" s="12">
        <f>'Respuestas de formulario 1'!F105*5</f>
        <v>5.45</v>
      </c>
      <c r="G110" s="12">
        <f>'Respuestas de formulario 1'!G105*5</f>
        <v>60.15</v>
      </c>
      <c r="H110" s="12">
        <f>'Respuestas de formulario 1'!H105*5</f>
        <v>10.049999999999999</v>
      </c>
      <c r="I110" s="12">
        <f>'Respuestas de formulario 1'!I105*5</f>
        <v>0</v>
      </c>
      <c r="J110" s="12">
        <f>'Respuestas de formulario 1'!J105*5</f>
        <v>25.299999999999997</v>
      </c>
      <c r="K110" s="12">
        <f>'Respuestas de formulario 1'!K105*5</f>
        <v>5.0999999999999996</v>
      </c>
      <c r="L110" s="12">
        <f>'Respuestas de formulario 1'!L105*5</f>
        <v>0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x14ac:dyDescent="0.2">
      <c r="A111" s="10">
        <v>43174.496065752319</v>
      </c>
      <c r="B111" s="11">
        <v>43174</v>
      </c>
      <c r="C111" s="12" t="s">
        <v>14</v>
      </c>
      <c r="D111" s="12">
        <f>'Respuestas de formulario 1'!D109*5</f>
        <v>22.5</v>
      </c>
      <c r="E111" s="12">
        <f>'Respuestas de formulario 1'!E109*5</f>
        <v>17.5</v>
      </c>
      <c r="F111" s="12">
        <f>'Respuestas de formulario 1'!F109*5</f>
        <v>7.5</v>
      </c>
      <c r="G111" s="12">
        <f>'Respuestas de formulario 1'!G109*5</f>
        <v>21.5</v>
      </c>
      <c r="H111" s="12">
        <f>'Respuestas de formulario 1'!H109*5</f>
        <v>9</v>
      </c>
      <c r="I111" s="12">
        <f>'Respuestas de formulario 1'!I109*5</f>
        <v>0</v>
      </c>
      <c r="J111" s="12">
        <f>'Respuestas de formulario 1'!J109*5</f>
        <v>0</v>
      </c>
      <c r="K111" s="12">
        <f>'Respuestas de formulario 1'!K109*5</f>
        <v>0</v>
      </c>
      <c r="L111" s="12">
        <f>'Respuestas de formulario 1'!L109*5</f>
        <v>32.5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x14ac:dyDescent="0.2">
      <c r="A112" s="10">
        <v>43250.579251087962</v>
      </c>
      <c r="B112" s="11">
        <v>43182</v>
      </c>
      <c r="C112" s="12" t="s">
        <v>14</v>
      </c>
      <c r="D112" s="12">
        <f>'Respuestas de formulario 1'!D120*5</f>
        <v>10</v>
      </c>
      <c r="E112" s="12">
        <f>'Respuestas de formulario 1'!E120*5</f>
        <v>0</v>
      </c>
      <c r="F112" s="12">
        <f>'Respuestas de formulario 1'!F120*5</f>
        <v>0</v>
      </c>
      <c r="G112" s="12">
        <f>'Respuestas de formulario 1'!G120*5</f>
        <v>50</v>
      </c>
      <c r="H112" s="12">
        <f>'Respuestas de formulario 1'!H120*5</f>
        <v>0</v>
      </c>
      <c r="I112" s="12">
        <f>'Respuestas de formulario 1'!I120*5</f>
        <v>0</v>
      </c>
      <c r="J112" s="12">
        <f>'Respuestas de formulario 1'!J120*5</f>
        <v>15</v>
      </c>
      <c r="K112" s="12">
        <f>'Respuestas de formulario 1'!K120*5</f>
        <v>0</v>
      </c>
      <c r="L112" s="12">
        <f>'Respuestas de formulario 1'!L120*5</f>
        <v>0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x14ac:dyDescent="0.2">
      <c r="A113" s="15">
        <v>43250.584084884264</v>
      </c>
      <c r="B113" s="16">
        <v>43192</v>
      </c>
      <c r="C113" s="17" t="s">
        <v>14</v>
      </c>
      <c r="D113" s="17">
        <f>'Respuestas de formulario 1'!D125*5</f>
        <v>115</v>
      </c>
      <c r="E113" s="17">
        <f>'Respuestas de formulario 1'!E125*5</f>
        <v>10</v>
      </c>
      <c r="F113" s="17">
        <f>'Respuestas de formulario 1'!F125*5</f>
        <v>5</v>
      </c>
      <c r="G113" s="17">
        <f>'Respuestas de formulario 1'!G125*5</f>
        <v>70</v>
      </c>
      <c r="H113" s="17">
        <f>'Respuestas de formulario 1'!H125*5</f>
        <v>15</v>
      </c>
      <c r="I113" s="17">
        <f>'Respuestas de formulario 1'!I125*5</f>
        <v>0</v>
      </c>
      <c r="J113" s="17">
        <f>'Respuestas de formulario 1'!J125*5</f>
        <v>20</v>
      </c>
      <c r="K113" s="17">
        <f>'Respuestas de formulario 1'!K125*5</f>
        <v>40</v>
      </c>
      <c r="L113" s="17">
        <f>'Respuestas de formulario 1'!L125*5</f>
        <v>80</v>
      </c>
      <c r="M113" s="18"/>
      <c r="N113" s="18"/>
      <c r="O113" s="18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x14ac:dyDescent="0.2">
      <c r="A114" s="15">
        <v>43250.618451111106</v>
      </c>
      <c r="B114" s="16">
        <v>43194</v>
      </c>
      <c r="C114" s="17" t="s">
        <v>14</v>
      </c>
      <c r="D114" s="17">
        <f>'Respuestas de formulario 1'!D131*5</f>
        <v>10</v>
      </c>
      <c r="E114" s="17">
        <f>'Respuestas de formulario 1'!E131*5</f>
        <v>0</v>
      </c>
      <c r="F114" s="17">
        <f>'Respuestas de formulario 1'!F131*5</f>
        <v>0</v>
      </c>
      <c r="G114" s="17">
        <f>'Respuestas de formulario 1'!G131*5</f>
        <v>15</v>
      </c>
      <c r="H114" s="17">
        <f>'Respuestas de formulario 1'!H131*5</f>
        <v>0</v>
      </c>
      <c r="I114" s="17">
        <f>'Respuestas de formulario 1'!I131*5</f>
        <v>0</v>
      </c>
      <c r="J114" s="17">
        <f>'Respuestas de formulario 1'!J131*5</f>
        <v>0</v>
      </c>
      <c r="K114" s="17">
        <f>'Respuestas de formulario 1'!K131*5</f>
        <v>0</v>
      </c>
      <c r="L114" s="17">
        <f>'Respuestas de formulario 1'!L131*5</f>
        <v>5</v>
      </c>
      <c r="M114" s="18"/>
      <c r="N114" s="18"/>
      <c r="O114" s="18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x14ac:dyDescent="0.2">
      <c r="A115" s="15">
        <v>43250.631421412036</v>
      </c>
      <c r="B115" s="16">
        <v>43195</v>
      </c>
      <c r="C115" s="17" t="s">
        <v>14</v>
      </c>
      <c r="D115" s="17">
        <f>'Respuestas de formulario 1'!D138*5</f>
        <v>40</v>
      </c>
      <c r="E115" s="17">
        <f>'Respuestas de formulario 1'!E138*5</f>
        <v>10</v>
      </c>
      <c r="F115" s="17">
        <f>'Respuestas de formulario 1'!F138*5</f>
        <v>0</v>
      </c>
      <c r="G115" s="17">
        <f>'Respuestas de formulario 1'!G138*5</f>
        <v>30</v>
      </c>
      <c r="H115" s="17">
        <f>'Respuestas de formulario 1'!H138*5</f>
        <v>15</v>
      </c>
      <c r="I115" s="17">
        <f>'Respuestas de formulario 1'!I138*5</f>
        <v>0</v>
      </c>
      <c r="J115" s="17">
        <f>'Respuestas de formulario 1'!J138*5</f>
        <v>0</v>
      </c>
      <c r="K115" s="17">
        <f>'Respuestas de formulario 1'!K138*5</f>
        <v>20</v>
      </c>
      <c r="L115" s="17">
        <f>'Respuestas de formulario 1'!L138*5</f>
        <v>0</v>
      </c>
      <c r="M115" s="18"/>
      <c r="N115" s="18"/>
      <c r="O115" s="18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x14ac:dyDescent="0.2">
      <c r="A116" s="15">
        <v>43250.337835185186</v>
      </c>
      <c r="B116" s="16">
        <v>43199</v>
      </c>
      <c r="C116" s="17" t="s">
        <v>14</v>
      </c>
      <c r="D116" s="17">
        <f>'Respuestas de formulario 1'!D144*5</f>
        <v>65</v>
      </c>
      <c r="E116" s="17">
        <f>'Respuestas de formulario 1'!E144*5</f>
        <v>30</v>
      </c>
      <c r="F116" s="17">
        <f>'Respuestas de formulario 1'!F144*5</f>
        <v>0</v>
      </c>
      <c r="G116" s="17">
        <f>'Respuestas de formulario 1'!G144*5</f>
        <v>90</v>
      </c>
      <c r="H116" s="17">
        <f>'Respuestas de formulario 1'!H144*5</f>
        <v>0</v>
      </c>
      <c r="I116" s="17">
        <f>'Respuestas de formulario 1'!I144*5</f>
        <v>0</v>
      </c>
      <c r="J116" s="17">
        <f>'Respuestas de formulario 1'!J144*5</f>
        <v>0</v>
      </c>
      <c r="K116" s="17">
        <f>'Respuestas de formulario 1'!K144*5</f>
        <v>40</v>
      </c>
      <c r="L116" s="17">
        <f>'Respuestas de formulario 1'!L144*5</f>
        <v>40</v>
      </c>
      <c r="M116" s="18"/>
      <c r="N116" s="18"/>
      <c r="O116" s="18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x14ac:dyDescent="0.2">
      <c r="A117" s="20">
        <v>43231.488668159727</v>
      </c>
      <c r="B117" s="21">
        <v>43221</v>
      </c>
      <c r="C117" s="22" t="s">
        <v>14</v>
      </c>
      <c r="D117" s="22">
        <f>'Respuestas de formulario 1'!D156*1</f>
        <v>66</v>
      </c>
      <c r="E117" s="22">
        <f>'Respuestas de formulario 1'!E156*1</f>
        <v>0</v>
      </c>
      <c r="F117" s="22">
        <f>'Respuestas de formulario 1'!F156*1</f>
        <v>0</v>
      </c>
      <c r="G117" s="22">
        <f>'Respuestas de formulario 1'!G156*1</f>
        <v>0</v>
      </c>
      <c r="H117" s="22">
        <f>'Respuestas de formulario 1'!H156*1</f>
        <v>0</v>
      </c>
      <c r="I117" s="22">
        <f>'Respuestas de formulario 1'!I156*1</f>
        <v>0</v>
      </c>
      <c r="J117" s="22">
        <f>'Respuestas de formulario 1'!J156*1</f>
        <v>0</v>
      </c>
      <c r="K117" s="22">
        <f>'Respuestas de formulario 1'!K156*1</f>
        <v>0</v>
      </c>
      <c r="L117" s="22">
        <f>'Respuestas de formulario 1'!L156*1</f>
        <v>0</v>
      </c>
      <c r="M117" s="23"/>
      <c r="N117" s="23"/>
      <c r="O117" s="2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x14ac:dyDescent="0.2">
      <c r="A118" s="20">
        <v>43231.49782232639</v>
      </c>
      <c r="B118" s="21">
        <v>43222</v>
      </c>
      <c r="C118" s="22" t="s">
        <v>14</v>
      </c>
      <c r="D118" s="22">
        <f>'Respuestas de formulario 1'!D163*1</f>
        <v>34</v>
      </c>
      <c r="E118" s="22">
        <f>'Respuestas de formulario 1'!E163*1</f>
        <v>4</v>
      </c>
      <c r="F118" s="22">
        <f>'Respuestas de formulario 1'!F163*1</f>
        <v>1</v>
      </c>
      <c r="G118" s="22">
        <f>'Respuestas de formulario 1'!G163*1</f>
        <v>75</v>
      </c>
      <c r="H118" s="22">
        <f>'Respuestas de formulario 1'!H163*1</f>
        <v>24</v>
      </c>
      <c r="I118" s="22">
        <f>'Respuestas de formulario 1'!I163*1</f>
        <v>16</v>
      </c>
      <c r="J118" s="22">
        <f>'Respuestas de formulario 1'!J163*1</f>
        <v>52</v>
      </c>
      <c r="K118" s="22">
        <f>'Respuestas de formulario 1'!K163*1</f>
        <v>11</v>
      </c>
      <c r="L118" s="22">
        <f>'Respuestas de formulario 1'!L163*1</f>
        <v>0</v>
      </c>
      <c r="M118" s="23"/>
      <c r="N118" s="23"/>
      <c r="O118" s="2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x14ac:dyDescent="0.2">
      <c r="A119" s="20">
        <v>43248.627001805551</v>
      </c>
      <c r="B119" s="21">
        <v>43231</v>
      </c>
      <c r="C119" s="22" t="s">
        <v>14</v>
      </c>
      <c r="D119" s="22">
        <f>'Respuestas de formulario 1'!D175*1</f>
        <v>6</v>
      </c>
      <c r="E119" s="22">
        <f>'Respuestas de formulario 1'!E175*1</f>
        <v>3</v>
      </c>
      <c r="F119" s="22">
        <f>'Respuestas de formulario 1'!F175*1</f>
        <v>0</v>
      </c>
      <c r="G119" s="22">
        <f>'Respuestas de formulario 1'!G175*1</f>
        <v>30</v>
      </c>
      <c r="H119" s="22">
        <f>'Respuestas de formulario 1'!H175*1</f>
        <v>0</v>
      </c>
      <c r="I119" s="22">
        <f>'Respuestas de formulario 1'!I175*1</f>
        <v>27</v>
      </c>
      <c r="J119" s="22">
        <f>'Respuestas de formulario 1'!J175*1</f>
        <v>0</v>
      </c>
      <c r="K119" s="22">
        <f>'Respuestas de formulario 1'!K175*1</f>
        <v>16</v>
      </c>
      <c r="L119" s="22">
        <f>'Respuestas de formulario 1'!L175*1</f>
        <v>0</v>
      </c>
      <c r="M119" s="23"/>
      <c r="N119" s="23"/>
      <c r="O119" s="2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x14ac:dyDescent="0.2">
      <c r="A120" s="40">
        <v>43266.482965011572</v>
      </c>
      <c r="B120" s="41">
        <v>43252</v>
      </c>
      <c r="C120" s="42" t="s">
        <v>14</v>
      </c>
      <c r="D120" s="42">
        <f>'Respuestas de formulario 1'!D188*3</f>
        <v>87</v>
      </c>
      <c r="E120" s="42">
        <f>'Respuestas de formulario 1'!E188*3</f>
        <v>12</v>
      </c>
      <c r="F120" s="42">
        <f>'Respuestas de formulario 1'!F188*3</f>
        <v>9</v>
      </c>
      <c r="G120" s="42">
        <f>'Respuestas de formulario 1'!G188*3</f>
        <v>342</v>
      </c>
      <c r="H120" s="42">
        <f>'Respuestas de formulario 1'!H188*3</f>
        <v>54</v>
      </c>
      <c r="I120" s="42">
        <f>'Respuestas de formulario 1'!I188*3</f>
        <v>27</v>
      </c>
      <c r="J120" s="42">
        <f>'Respuestas de formulario 1'!J188*3</f>
        <v>72</v>
      </c>
      <c r="K120" s="42">
        <f>'Respuestas de formulario 1'!K188*3</f>
        <v>30</v>
      </c>
      <c r="L120" s="42">
        <f>'Respuestas de formulario 1'!L188*3</f>
        <v>45</v>
      </c>
      <c r="M120" s="42" t="s">
        <v>41</v>
      </c>
      <c r="N120" s="43">
        <f>SUM(D120:L144)</f>
        <v>7994.7000000000007</v>
      </c>
      <c r="O120" s="4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x14ac:dyDescent="0.2">
      <c r="A121" s="51">
        <v>43287.48946287037</v>
      </c>
      <c r="B121" s="52">
        <v>43273</v>
      </c>
      <c r="C121" s="53" t="s">
        <v>14</v>
      </c>
      <c r="D121" s="53">
        <v>3</v>
      </c>
      <c r="E121" s="53">
        <v>2</v>
      </c>
      <c r="F121" s="53">
        <v>7</v>
      </c>
      <c r="G121" s="53">
        <v>30</v>
      </c>
      <c r="H121" s="53">
        <v>20</v>
      </c>
      <c r="I121" s="53">
        <v>28</v>
      </c>
      <c r="J121" s="45"/>
      <c r="K121" s="53">
        <v>4</v>
      </c>
      <c r="L121" s="45"/>
      <c r="M121" s="45"/>
      <c r="N121" s="45"/>
      <c r="O121" s="45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x14ac:dyDescent="0.2">
      <c r="A122" s="51">
        <v>43287.629291840276</v>
      </c>
      <c r="B122" s="52">
        <v>43258</v>
      </c>
      <c r="C122" s="53" t="s">
        <v>14</v>
      </c>
      <c r="D122" s="53">
        <v>5</v>
      </c>
      <c r="E122" s="53">
        <v>2</v>
      </c>
      <c r="F122" s="53">
        <v>30</v>
      </c>
      <c r="G122" s="53">
        <v>90</v>
      </c>
      <c r="H122" s="45"/>
      <c r="I122" s="53">
        <v>5</v>
      </c>
      <c r="J122" s="53">
        <v>15</v>
      </c>
      <c r="K122" s="53">
        <v>10</v>
      </c>
      <c r="L122" s="45"/>
      <c r="M122" s="45"/>
      <c r="N122" s="45"/>
      <c r="O122" s="45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x14ac:dyDescent="0.2">
      <c r="A123" s="51"/>
      <c r="B123" s="52"/>
      <c r="C123" s="83" t="s">
        <v>56</v>
      </c>
      <c r="D123" s="53">
        <f>SUM(D98:D122)</f>
        <v>779.85</v>
      </c>
      <c r="E123" s="53">
        <f t="shared" ref="E123:L123" si="8">SUM(E98:E122)</f>
        <v>161.5</v>
      </c>
      <c r="F123" s="53">
        <f t="shared" si="8"/>
        <v>84.95</v>
      </c>
      <c r="G123" s="53">
        <f t="shared" si="8"/>
        <v>1261.6500000000001</v>
      </c>
      <c r="H123" s="53">
        <f t="shared" si="8"/>
        <v>205.05</v>
      </c>
      <c r="I123" s="53">
        <f t="shared" si="8"/>
        <v>103</v>
      </c>
      <c r="J123" s="53">
        <f t="shared" si="8"/>
        <v>606.29999999999995</v>
      </c>
      <c r="K123" s="53">
        <f t="shared" si="8"/>
        <v>428.1</v>
      </c>
      <c r="L123" s="53">
        <f t="shared" si="8"/>
        <v>308.5</v>
      </c>
      <c r="M123" s="45"/>
      <c r="N123" s="45"/>
      <c r="O123" s="45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x14ac:dyDescent="0.2">
      <c r="A124" s="1">
        <v>43108.555115590279</v>
      </c>
      <c r="B124" s="2">
        <v>43102</v>
      </c>
      <c r="C124" s="3" t="s">
        <v>15</v>
      </c>
      <c r="D124" s="3">
        <v>24</v>
      </c>
      <c r="E124" s="3">
        <v>2</v>
      </c>
      <c r="F124" s="3">
        <v>2</v>
      </c>
      <c r="G124" s="3">
        <v>23</v>
      </c>
      <c r="H124" s="4"/>
      <c r="I124" s="4"/>
      <c r="J124" s="3">
        <v>15</v>
      </c>
      <c r="K124" s="3">
        <v>9</v>
      </c>
      <c r="L124" s="3">
        <v>32</v>
      </c>
      <c r="M124" s="4"/>
      <c r="N124" s="4"/>
      <c r="O124" s="4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x14ac:dyDescent="0.2">
      <c r="A125" s="1">
        <v>43108.567140196756</v>
      </c>
      <c r="B125" s="2">
        <v>43102</v>
      </c>
      <c r="C125" s="3" t="s">
        <v>15</v>
      </c>
      <c r="D125" s="3">
        <v>12</v>
      </c>
      <c r="E125" s="3">
        <v>2</v>
      </c>
      <c r="F125" s="3">
        <v>2.5</v>
      </c>
      <c r="G125" s="3">
        <v>24</v>
      </c>
      <c r="H125" s="4"/>
      <c r="I125" s="4"/>
      <c r="J125" s="3">
        <v>12</v>
      </c>
      <c r="K125" s="3">
        <v>6</v>
      </c>
      <c r="L125" s="3">
        <v>24</v>
      </c>
      <c r="M125" s="4"/>
      <c r="N125" s="4"/>
      <c r="O125" s="4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x14ac:dyDescent="0.2">
      <c r="A126" s="1">
        <v>43111.618714837961</v>
      </c>
      <c r="B126" s="2">
        <v>43110</v>
      </c>
      <c r="C126" s="3" t="s">
        <v>15</v>
      </c>
      <c r="D126" s="3">
        <v>24</v>
      </c>
      <c r="E126" s="3">
        <v>2</v>
      </c>
      <c r="F126" s="4"/>
      <c r="G126" s="3">
        <v>17</v>
      </c>
      <c r="H126" s="4"/>
      <c r="I126" s="4"/>
      <c r="J126" s="3">
        <v>6</v>
      </c>
      <c r="K126" s="3">
        <v>41</v>
      </c>
      <c r="L126" s="3">
        <v>18</v>
      </c>
      <c r="M126" s="3" t="s">
        <v>26</v>
      </c>
      <c r="N126" s="4">
        <f>SUM(K111:K153)</f>
        <v>1044.9000000000001</v>
      </c>
      <c r="O126" s="35" t="e">
        <f>N126/$N$21</f>
        <v>#DIV/0!</v>
      </c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x14ac:dyDescent="0.2">
      <c r="A127" s="1">
        <v>43116.681515798613</v>
      </c>
      <c r="B127" s="2">
        <v>43112</v>
      </c>
      <c r="C127" s="3" t="s">
        <v>15</v>
      </c>
      <c r="D127" s="3">
        <v>21</v>
      </c>
      <c r="E127" s="3">
        <v>2</v>
      </c>
      <c r="F127" s="3">
        <v>1</v>
      </c>
      <c r="G127" s="3">
        <v>27</v>
      </c>
      <c r="H127" s="4"/>
      <c r="I127" s="4"/>
      <c r="J127" s="3">
        <v>32</v>
      </c>
      <c r="K127" s="3">
        <v>9</v>
      </c>
      <c r="L127" s="4"/>
      <c r="M127" s="4"/>
      <c r="N127" s="3" t="s">
        <v>19</v>
      </c>
      <c r="O127" s="35" t="e">
        <f>N113/$N$21</f>
        <v>#DIV/0!</v>
      </c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x14ac:dyDescent="0.2">
      <c r="A128" s="1">
        <v>43116.688307997683</v>
      </c>
      <c r="B128" s="2">
        <v>43115</v>
      </c>
      <c r="C128" s="3" t="s">
        <v>15</v>
      </c>
      <c r="D128" s="3">
        <v>18</v>
      </c>
      <c r="E128" s="3">
        <v>2</v>
      </c>
      <c r="F128" s="3">
        <v>3</v>
      </c>
      <c r="G128" s="3">
        <v>9</v>
      </c>
      <c r="H128" s="4"/>
      <c r="I128" s="4"/>
      <c r="J128" s="3">
        <v>42</v>
      </c>
      <c r="K128" s="3">
        <v>16</v>
      </c>
      <c r="L128" s="3">
        <v>41</v>
      </c>
      <c r="M128" s="4"/>
      <c r="N128" s="3" t="s">
        <v>25</v>
      </c>
      <c r="O128" s="35" t="e">
        <f>N114/$N$21</f>
        <v>#DIV/0!</v>
      </c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x14ac:dyDescent="0.2">
      <c r="A129" s="1">
        <v>43118.44271422454</v>
      </c>
      <c r="B129" s="2">
        <v>43117</v>
      </c>
      <c r="C129" s="3" t="s">
        <v>15</v>
      </c>
      <c r="D129" s="3">
        <v>27</v>
      </c>
      <c r="E129" s="3">
        <v>1</v>
      </c>
      <c r="F129" s="3">
        <v>1</v>
      </c>
      <c r="G129" s="3">
        <v>30</v>
      </c>
      <c r="H129" s="4"/>
      <c r="I129" s="4"/>
      <c r="J129" s="3">
        <v>34</v>
      </c>
      <c r="K129" s="3">
        <v>22</v>
      </c>
      <c r="L129" s="4"/>
      <c r="M129" s="4"/>
      <c r="N129" s="3" t="s">
        <v>37</v>
      </c>
      <c r="O129" s="4">
        <f>N203</f>
        <v>0</v>
      </c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x14ac:dyDescent="0.2">
      <c r="A130" s="1">
        <v>43158.65929737268</v>
      </c>
      <c r="B130" s="2">
        <v>43125</v>
      </c>
      <c r="C130" s="3" t="s">
        <v>15</v>
      </c>
      <c r="D130" s="3">
        <v>20</v>
      </c>
      <c r="E130" s="4"/>
      <c r="F130" s="3">
        <v>2</v>
      </c>
      <c r="G130" s="3">
        <v>14</v>
      </c>
      <c r="H130" s="4"/>
      <c r="I130" s="4"/>
      <c r="J130" s="3">
        <v>10</v>
      </c>
      <c r="K130" s="4"/>
      <c r="L130" s="4"/>
      <c r="M130" s="4"/>
      <c r="N130" s="4"/>
      <c r="O130" s="4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x14ac:dyDescent="0.2">
      <c r="A131" s="6">
        <v>43172.535015729169</v>
      </c>
      <c r="B131" s="7">
        <v>43139</v>
      </c>
      <c r="C131" s="8" t="s">
        <v>15</v>
      </c>
      <c r="D131" s="8">
        <f>'Respuestas de formulario 1'!D50*3</f>
        <v>60</v>
      </c>
      <c r="E131" s="8">
        <f>'Respuestas de formulario 1'!E50*3</f>
        <v>48</v>
      </c>
      <c r="F131" s="8">
        <f>'Respuestas de formulario 1'!F50*3</f>
        <v>12</v>
      </c>
      <c r="G131" s="8">
        <f>'Respuestas de formulario 1'!G50*3</f>
        <v>0</v>
      </c>
      <c r="H131" s="8">
        <f>'Respuestas de formulario 1'!H50*3</f>
        <v>9</v>
      </c>
      <c r="I131" s="8">
        <f>'Respuestas de formulario 1'!I50*3</f>
        <v>6</v>
      </c>
      <c r="J131" s="8">
        <f>'Respuestas de formulario 1'!J50*3</f>
        <v>21</v>
      </c>
      <c r="K131" s="8">
        <f>'Respuestas de formulario 1'!K50*3</f>
        <v>30</v>
      </c>
      <c r="L131" s="8">
        <f>'Respuestas de formulario 1'!L50*3</f>
        <v>18</v>
      </c>
      <c r="M131" s="9"/>
      <c r="N131" s="9"/>
      <c r="O131" s="9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x14ac:dyDescent="0.2">
      <c r="A132" s="6">
        <v>43172.593428229171</v>
      </c>
      <c r="B132" s="7">
        <v>43143</v>
      </c>
      <c r="C132" s="8" t="s">
        <v>15</v>
      </c>
      <c r="D132" s="8">
        <f>'Respuestas de formulario 1'!D53*3</f>
        <v>21</v>
      </c>
      <c r="E132" s="8">
        <f>'Respuestas de formulario 1'!E53*3</f>
        <v>3</v>
      </c>
      <c r="F132" s="8">
        <f>'Respuestas de formulario 1'!F53*3</f>
        <v>6</v>
      </c>
      <c r="G132" s="8">
        <f>'Respuestas de formulario 1'!G53*3</f>
        <v>33</v>
      </c>
      <c r="H132" s="8">
        <f>'Respuestas de formulario 1'!H53*3</f>
        <v>9</v>
      </c>
      <c r="I132" s="8">
        <f>'Respuestas de formulario 1'!I53*3</f>
        <v>0</v>
      </c>
      <c r="J132" s="8">
        <f>'Respuestas de formulario 1'!J53*3</f>
        <v>48</v>
      </c>
      <c r="K132" s="8">
        <f>'Respuestas de formulario 1'!K53*3</f>
        <v>3</v>
      </c>
      <c r="L132" s="8">
        <f>'Respuestas de formulario 1'!L53*3</f>
        <v>0</v>
      </c>
      <c r="M132" s="9"/>
      <c r="N132" s="9"/>
      <c r="O132" s="9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x14ac:dyDescent="0.2">
      <c r="A133" s="6">
        <v>43172.572855324077</v>
      </c>
      <c r="B133" s="7">
        <v>43145</v>
      </c>
      <c r="C133" s="8" t="s">
        <v>15</v>
      </c>
      <c r="D133" s="8">
        <f>'Respuestas de formulario 1'!D56*3</f>
        <v>69</v>
      </c>
      <c r="E133" s="8">
        <f>'Respuestas de formulario 1'!E56*3</f>
        <v>9</v>
      </c>
      <c r="F133" s="8">
        <f>'Respuestas de formulario 1'!F56*3</f>
        <v>6</v>
      </c>
      <c r="G133" s="8">
        <f>'Respuestas de formulario 1'!G56*3</f>
        <v>75</v>
      </c>
      <c r="H133" s="8">
        <f>'Respuestas de formulario 1'!H56*3</f>
        <v>3</v>
      </c>
      <c r="I133" s="8">
        <f>'Respuestas de formulario 1'!I56*3</f>
        <v>0</v>
      </c>
      <c r="J133" s="8">
        <f>'Respuestas de formulario 1'!J56*3</f>
        <v>15</v>
      </c>
      <c r="K133" s="8">
        <f>'Respuestas de formulario 1'!K56*3</f>
        <v>9</v>
      </c>
      <c r="L133" s="8">
        <f>'Respuestas de formulario 1'!L56*3</f>
        <v>0</v>
      </c>
      <c r="M133" s="9"/>
      <c r="N133" s="9"/>
      <c r="O133" s="9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x14ac:dyDescent="0.2">
      <c r="A134" s="6">
        <v>43172.59605364583</v>
      </c>
      <c r="B134" s="7">
        <v>43150</v>
      </c>
      <c r="C134" s="8" t="s">
        <v>15</v>
      </c>
      <c r="D134" s="8">
        <f>'Respuestas de formulario 1'!D68*3</f>
        <v>36</v>
      </c>
      <c r="E134" s="8">
        <f>'Respuestas de formulario 1'!E68*3</f>
        <v>6</v>
      </c>
      <c r="F134" s="8">
        <f>'Respuestas de formulario 1'!F68*3</f>
        <v>6</v>
      </c>
      <c r="G134" s="8">
        <f>'Respuestas de formulario 1'!G68*3</f>
        <v>42</v>
      </c>
      <c r="H134" s="8">
        <f>'Respuestas de formulario 1'!H68*3</f>
        <v>9</v>
      </c>
      <c r="I134" s="8">
        <f>'Respuestas de formulario 1'!I68*3</f>
        <v>0</v>
      </c>
      <c r="J134" s="8">
        <f>'Respuestas de formulario 1'!J68*3</f>
        <v>27</v>
      </c>
      <c r="K134" s="8">
        <f>'Respuestas de formulario 1'!K68*3</f>
        <v>3</v>
      </c>
      <c r="L134" s="8">
        <f>'Respuestas de formulario 1'!L68*3</f>
        <v>3</v>
      </c>
      <c r="M134" s="9"/>
      <c r="N134" s="9"/>
      <c r="O134" s="9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x14ac:dyDescent="0.2">
      <c r="A135" s="6">
        <v>43172.62061056713</v>
      </c>
      <c r="B135" s="7">
        <v>43152</v>
      </c>
      <c r="C135" s="8" t="s">
        <v>15</v>
      </c>
      <c r="D135" s="8">
        <f>'Respuestas de formulario 1'!D73*3</f>
        <v>39</v>
      </c>
      <c r="E135" s="8">
        <f>'Respuestas de formulario 1'!E73*3</f>
        <v>3</v>
      </c>
      <c r="F135" s="8">
        <f>'Respuestas de formulario 1'!F73*3</f>
        <v>3</v>
      </c>
      <c r="G135" s="8">
        <f>'Respuestas de formulario 1'!G73*3</f>
        <v>24</v>
      </c>
      <c r="H135" s="8">
        <f>'Respuestas de formulario 1'!H73*3</f>
        <v>0</v>
      </c>
      <c r="I135" s="8">
        <f>'Respuestas de formulario 1'!I73*3</f>
        <v>0</v>
      </c>
      <c r="J135" s="8">
        <f>'Respuestas de formulario 1'!J73*3</f>
        <v>6</v>
      </c>
      <c r="K135" s="8">
        <f>'Respuestas de formulario 1'!K73*3</f>
        <v>3</v>
      </c>
      <c r="L135" s="8">
        <f>'Respuestas de formulario 1'!L73*3</f>
        <v>0</v>
      </c>
      <c r="M135" s="9"/>
      <c r="N135" s="9"/>
      <c r="O135" s="9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x14ac:dyDescent="0.2">
      <c r="A136" s="6">
        <v>43172.626770011571</v>
      </c>
      <c r="B136" s="7">
        <v>43154</v>
      </c>
      <c r="C136" s="8" t="s">
        <v>15</v>
      </c>
      <c r="D136" s="8">
        <f>'Respuestas de formulario 1'!D79*3</f>
        <v>21</v>
      </c>
      <c r="E136" s="8">
        <f>'Respuestas de formulario 1'!E79*3</f>
        <v>0</v>
      </c>
      <c r="F136" s="8">
        <f>'Respuestas de formulario 1'!F79*3</f>
        <v>6</v>
      </c>
      <c r="G136" s="8">
        <f>'Respuestas de formulario 1'!G79*3</f>
        <v>15</v>
      </c>
      <c r="H136" s="8">
        <f>'Respuestas de formulario 1'!H79*3</f>
        <v>0</v>
      </c>
      <c r="I136" s="8">
        <f>'Respuestas de formulario 1'!I79*3</f>
        <v>0</v>
      </c>
      <c r="J136" s="8">
        <f>'Respuestas de formulario 1'!J79*3</f>
        <v>0</v>
      </c>
      <c r="K136" s="8">
        <f>'Respuestas de formulario 1'!K79*3</f>
        <v>0</v>
      </c>
      <c r="L136" s="8">
        <f>'Respuestas de formulario 1'!L79*3</f>
        <v>0</v>
      </c>
      <c r="M136" s="9"/>
      <c r="N136" s="9"/>
      <c r="O136" s="9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x14ac:dyDescent="0.2">
      <c r="A137" s="6">
        <v>43158.644829571756</v>
      </c>
      <c r="B137" s="7">
        <v>43157</v>
      </c>
      <c r="C137" s="8" t="s">
        <v>15</v>
      </c>
      <c r="D137" s="8">
        <f>'Respuestas de formulario 1'!D85*3</f>
        <v>30</v>
      </c>
      <c r="E137" s="8">
        <f>'Respuestas de formulario 1'!E85*3</f>
        <v>15</v>
      </c>
      <c r="F137" s="8">
        <f>'Respuestas de formulario 1'!F85*3</f>
        <v>0</v>
      </c>
      <c r="G137" s="8">
        <f>'Respuestas de formulario 1'!G85*3</f>
        <v>24</v>
      </c>
      <c r="H137" s="8">
        <f>'Respuestas de formulario 1'!H85*3</f>
        <v>0</v>
      </c>
      <c r="I137" s="8">
        <f>'Respuestas de formulario 1'!I85*3</f>
        <v>0</v>
      </c>
      <c r="J137" s="8">
        <f>'Respuestas de formulario 1'!J85*3</f>
        <v>63</v>
      </c>
      <c r="K137" s="8">
        <f>'Respuestas de formulario 1'!K85*3</f>
        <v>0</v>
      </c>
      <c r="L137" s="8">
        <f>'Respuestas de formulario 1'!L85*3</f>
        <v>0</v>
      </c>
      <c r="M137" s="9"/>
      <c r="N137" s="9"/>
      <c r="O137" s="9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x14ac:dyDescent="0.2">
      <c r="A138" s="10">
        <v>43173.661070127317</v>
      </c>
      <c r="B138" s="11">
        <v>43160</v>
      </c>
      <c r="C138" s="12" t="s">
        <v>15</v>
      </c>
      <c r="D138" s="12">
        <f>'Respuestas de formulario 1'!D89*5</f>
        <v>55</v>
      </c>
      <c r="E138" s="12">
        <f>'Respuestas de formulario 1'!E89*5</f>
        <v>0</v>
      </c>
      <c r="F138" s="12">
        <f>'Respuestas de formulario 1'!F89*5</f>
        <v>10</v>
      </c>
      <c r="G138" s="12">
        <f>'Respuestas de formulario 1'!G89*5</f>
        <v>35</v>
      </c>
      <c r="H138" s="12">
        <f>'Respuestas de formulario 1'!H89*5</f>
        <v>60</v>
      </c>
      <c r="I138" s="12">
        <f>'Respuestas de formulario 1'!I89*5</f>
        <v>0</v>
      </c>
      <c r="J138" s="12">
        <f>'Respuestas de formulario 1'!J89*5</f>
        <v>0</v>
      </c>
      <c r="K138" s="12">
        <f>'Respuestas de formulario 1'!K89*5</f>
        <v>70</v>
      </c>
      <c r="L138" s="12">
        <f>'Respuestas de formulario 1'!L89*5</f>
        <v>60</v>
      </c>
      <c r="M138" s="13"/>
      <c r="N138" s="13"/>
      <c r="O138" s="13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x14ac:dyDescent="0.2">
      <c r="A139" s="10">
        <v>43173.663754374997</v>
      </c>
      <c r="B139" s="11">
        <v>43164</v>
      </c>
      <c r="C139" s="12" t="s">
        <v>15</v>
      </c>
      <c r="D139" s="12">
        <f>'Respuestas de formulario 1'!D91*5</f>
        <v>55</v>
      </c>
      <c r="E139" s="12">
        <f>'Respuestas de formulario 1'!E91*5</f>
        <v>0</v>
      </c>
      <c r="F139" s="12">
        <f>'Respuestas de formulario 1'!F91*5</f>
        <v>20</v>
      </c>
      <c r="G139" s="12">
        <f>'Respuestas de formulario 1'!G91*5</f>
        <v>80</v>
      </c>
      <c r="H139" s="12">
        <f>'Respuestas de formulario 1'!H91*5</f>
        <v>0</v>
      </c>
      <c r="I139" s="12">
        <f>'Respuestas de formulario 1'!I91*5</f>
        <v>0</v>
      </c>
      <c r="J139" s="12">
        <f>'Respuestas de formulario 1'!J91*5</f>
        <v>50</v>
      </c>
      <c r="K139" s="12">
        <f>'Respuestas de formulario 1'!K91*5</f>
        <v>55</v>
      </c>
      <c r="L139" s="12">
        <f>'Respuestas de formulario 1'!L91*5</f>
        <v>25</v>
      </c>
      <c r="M139" s="13"/>
      <c r="N139" s="13"/>
      <c r="O139" s="13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x14ac:dyDescent="0.2">
      <c r="A140" s="10">
        <v>43174.494358148149</v>
      </c>
      <c r="B140" s="11">
        <v>43164</v>
      </c>
      <c r="C140" s="12" t="s">
        <v>15</v>
      </c>
      <c r="D140" s="12">
        <f>'Respuestas de formulario 1'!D92*5</f>
        <v>34</v>
      </c>
      <c r="E140" s="12">
        <f>'Respuestas de formulario 1'!E92*5</f>
        <v>15</v>
      </c>
      <c r="F140" s="12">
        <f>'Respuestas de formulario 1'!F92*5</f>
        <v>9</v>
      </c>
      <c r="G140" s="12">
        <f>'Respuestas de formulario 1'!G92*5</f>
        <v>27.5</v>
      </c>
      <c r="H140" s="12">
        <f>'Respuestas de formulario 1'!H92*5</f>
        <v>20</v>
      </c>
      <c r="I140" s="12">
        <f>'Respuestas de formulario 1'!I92*5</f>
        <v>0</v>
      </c>
      <c r="J140" s="12">
        <f>'Respuestas de formulario 1'!J92*5</f>
        <v>0</v>
      </c>
      <c r="K140" s="12">
        <f>'Respuestas de formulario 1'!K92*5</f>
        <v>17.5</v>
      </c>
      <c r="L140" s="12">
        <f>'Respuestas de formulario 1'!L92*5</f>
        <v>48</v>
      </c>
      <c r="M140" s="13"/>
      <c r="N140" s="13"/>
      <c r="O140" s="13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x14ac:dyDescent="0.2">
      <c r="A141" s="10">
        <v>43173.66502857639</v>
      </c>
      <c r="B141" s="11">
        <v>43168</v>
      </c>
      <c r="C141" s="12" t="s">
        <v>15</v>
      </c>
      <c r="D141" s="12">
        <f>'Respuestas de formulario 1'!D99*5</f>
        <v>45.15</v>
      </c>
      <c r="E141" s="12">
        <f>'Respuestas de formulario 1'!E99*5</f>
        <v>10.1</v>
      </c>
      <c r="F141" s="12">
        <f>'Respuestas de formulario 1'!F99*5</f>
        <v>10.1</v>
      </c>
      <c r="G141" s="12">
        <f>'Respuestas de formulario 1'!G99*5</f>
        <v>60.4</v>
      </c>
      <c r="H141" s="12">
        <f>'Respuestas de formulario 1'!H99*5</f>
        <v>0</v>
      </c>
      <c r="I141" s="12">
        <f>'Respuestas de formulario 1'!I99*5</f>
        <v>0</v>
      </c>
      <c r="J141" s="12">
        <f>'Respuestas de formulario 1'!J99*5</f>
        <v>35.099999999999994</v>
      </c>
      <c r="K141" s="12">
        <f>'Respuestas de formulario 1'!K99*5</f>
        <v>10.049999999999999</v>
      </c>
      <c r="L141" s="12">
        <f>'Respuestas de formulario 1'!L99*5</f>
        <v>15.1</v>
      </c>
      <c r="M141" s="13"/>
      <c r="N141" s="13"/>
      <c r="O141" s="13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x14ac:dyDescent="0.2">
      <c r="A142" s="10">
        <v>43173.657198715278</v>
      </c>
      <c r="B142" s="11">
        <v>43173</v>
      </c>
      <c r="C142" s="12" t="s">
        <v>15</v>
      </c>
      <c r="D142" s="12">
        <f>'Respuestas de formulario 1'!D106*5</f>
        <v>45.099999999999994</v>
      </c>
      <c r="E142" s="12">
        <f>'Respuestas de formulario 1'!E106*5</f>
        <v>5.05</v>
      </c>
      <c r="F142" s="12">
        <f>'Respuestas de formulario 1'!F106*5</f>
        <v>15.149999999999999</v>
      </c>
      <c r="G142" s="12">
        <f>'Respuestas de formulario 1'!G106*5</f>
        <v>40.300000000000004</v>
      </c>
      <c r="H142" s="12">
        <f>'Respuestas de formulario 1'!H106*5</f>
        <v>0</v>
      </c>
      <c r="I142" s="12">
        <f>'Respuestas de formulario 1'!I106*5</f>
        <v>0</v>
      </c>
      <c r="J142" s="12">
        <f>'Respuestas de formulario 1'!J106*5</f>
        <v>30.4</v>
      </c>
      <c r="K142" s="12">
        <f>'Respuestas de formulario 1'!K106*5</f>
        <v>5.25</v>
      </c>
      <c r="L142" s="12">
        <f>'Respuestas de formulario 1'!L106*5</f>
        <v>0</v>
      </c>
      <c r="M142" s="38" t="s">
        <v>37</v>
      </c>
      <c r="N142" s="13">
        <f>SUM(D124:L160)</f>
        <v>10610.399999999998</v>
      </c>
      <c r="O142" s="13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x14ac:dyDescent="0.2">
      <c r="A143" s="10">
        <v>43181.695708194442</v>
      </c>
      <c r="B143" s="11">
        <v>43178</v>
      </c>
      <c r="C143" s="12" t="s">
        <v>15</v>
      </c>
      <c r="D143" s="12">
        <f>'Respuestas de formulario 1'!D113*5</f>
        <v>80</v>
      </c>
      <c r="E143" s="12">
        <f>'Respuestas de formulario 1'!E113*5</f>
        <v>30</v>
      </c>
      <c r="F143" s="12">
        <f>'Respuestas de formulario 1'!F113*5</f>
        <v>35</v>
      </c>
      <c r="G143" s="12">
        <f>'Respuestas de formulario 1'!G113*5</f>
        <v>100</v>
      </c>
      <c r="H143" s="12">
        <f>'Respuestas de formulario 1'!H113*5</f>
        <v>80</v>
      </c>
      <c r="I143" s="12">
        <f>'Respuestas de formulario 1'!I113*5</f>
        <v>0</v>
      </c>
      <c r="J143" s="12">
        <f>'Respuestas de formulario 1'!J113*5</f>
        <v>0</v>
      </c>
      <c r="K143" s="12">
        <f>'Respuestas de formulario 1'!K113*5</f>
        <v>25</v>
      </c>
      <c r="L143" s="12">
        <f>'Respuestas de formulario 1'!L113*5</f>
        <v>40</v>
      </c>
      <c r="M143" s="13"/>
      <c r="N143" s="13"/>
      <c r="O143" s="13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x14ac:dyDescent="0.2">
      <c r="A144" s="10">
        <v>43181.701574953702</v>
      </c>
      <c r="B144" s="11">
        <v>43180</v>
      </c>
      <c r="C144" s="12" t="s">
        <v>15</v>
      </c>
      <c r="D144" s="12">
        <f>'Respuestas de formulario 1'!D117*5</f>
        <v>25.150000000000002</v>
      </c>
      <c r="E144" s="12">
        <f>'Respuestas de formulario 1'!E117*5</f>
        <v>4</v>
      </c>
      <c r="F144" s="12">
        <f>'Respuestas de formulario 1'!F117*5</f>
        <v>0</v>
      </c>
      <c r="G144" s="12">
        <f>'Respuestas de formulario 1'!G117*5</f>
        <v>30.4</v>
      </c>
      <c r="H144" s="12">
        <f>'Respuestas de formulario 1'!H117*5</f>
        <v>0</v>
      </c>
      <c r="I144" s="12">
        <f>'Respuestas de formulario 1'!I117*5</f>
        <v>0</v>
      </c>
      <c r="J144" s="12">
        <f>'Respuestas de formulario 1'!J117*5</f>
        <v>5.05</v>
      </c>
      <c r="K144" s="12">
        <f>'Respuestas de formulario 1'!K117*5</f>
        <v>5</v>
      </c>
      <c r="L144" s="12">
        <f>'Respuestas de formulario 1'!L117*5</f>
        <v>15.45</v>
      </c>
      <c r="M144" s="13"/>
      <c r="N144" s="13"/>
      <c r="O144" s="13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x14ac:dyDescent="0.2">
      <c r="A145" s="10">
        <v>43250.578678182872</v>
      </c>
      <c r="B145" s="11">
        <v>43182</v>
      </c>
      <c r="C145" s="12" t="s">
        <v>15</v>
      </c>
      <c r="D145" s="12">
        <f>'Respuestas de formulario 1'!D121*5</f>
        <v>40</v>
      </c>
      <c r="E145" s="12">
        <f>'Respuestas de formulario 1'!E121*5</f>
        <v>0</v>
      </c>
      <c r="F145" s="12">
        <f>'Respuestas de formulario 1'!F121*5</f>
        <v>5</v>
      </c>
      <c r="G145" s="12">
        <f>'Respuestas de formulario 1'!G121*5</f>
        <v>60</v>
      </c>
      <c r="H145" s="12">
        <f>'Respuestas de formulario 1'!H121*5</f>
        <v>0</v>
      </c>
      <c r="I145" s="12">
        <f>'Respuestas de formulario 1'!I121*5</f>
        <v>0</v>
      </c>
      <c r="J145" s="12">
        <f>'Respuestas de formulario 1'!J121*5</f>
        <v>35</v>
      </c>
      <c r="K145" s="12">
        <f>'Respuestas de formulario 1'!K121*5</f>
        <v>10</v>
      </c>
      <c r="L145" s="12">
        <f>'Respuestas de formulario 1'!L121*5</f>
        <v>15</v>
      </c>
      <c r="M145" s="13"/>
      <c r="N145" s="13"/>
      <c r="O145" s="13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x14ac:dyDescent="0.2">
      <c r="A146" s="15">
        <v>43250.619520624998</v>
      </c>
      <c r="B146" s="16">
        <v>43194</v>
      </c>
      <c r="C146" s="17" t="s">
        <v>15</v>
      </c>
      <c r="D146" s="17">
        <f>'Respuestas de formulario 1'!D132*5</f>
        <v>40</v>
      </c>
      <c r="E146" s="17">
        <f>'Respuestas de formulario 1'!E132*5</f>
        <v>5</v>
      </c>
      <c r="F146" s="17">
        <f>'Respuestas de formulario 1'!F132*5</f>
        <v>0</v>
      </c>
      <c r="G146" s="17">
        <f>'Respuestas de formulario 1'!G132*5</f>
        <v>30</v>
      </c>
      <c r="H146" s="17">
        <f>'Respuestas de formulario 1'!H132*5</f>
        <v>0</v>
      </c>
      <c r="I146" s="17">
        <f>'Respuestas de formulario 1'!I132*5</f>
        <v>0</v>
      </c>
      <c r="J146" s="17">
        <f>'Respuestas de formulario 1'!J132*5</f>
        <v>0</v>
      </c>
      <c r="K146" s="17">
        <f>'Respuestas de formulario 1'!K132*5</f>
        <v>10</v>
      </c>
      <c r="L146" s="17">
        <f>'Respuestas de formulario 1'!L132*5</f>
        <v>5</v>
      </c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x14ac:dyDescent="0.2">
      <c r="A147" s="15">
        <v>43250.632030185181</v>
      </c>
      <c r="B147" s="16">
        <v>43195</v>
      </c>
      <c r="C147" s="17" t="s">
        <v>15</v>
      </c>
      <c r="D147" s="17">
        <f>'Respuestas de formulario 1'!D139*5</f>
        <v>25</v>
      </c>
      <c r="E147" s="17">
        <f>'Respuestas de formulario 1'!E139*5</f>
        <v>5</v>
      </c>
      <c r="F147" s="17">
        <f>'Respuestas de formulario 1'!F139*5</f>
        <v>0</v>
      </c>
      <c r="G147" s="17">
        <f>'Respuestas de formulario 1'!G139*5</f>
        <v>35</v>
      </c>
      <c r="H147" s="17">
        <f>'Respuestas de formulario 1'!H139*5</f>
        <v>0</v>
      </c>
      <c r="I147" s="17">
        <f>'Respuestas de formulario 1'!I139*5</f>
        <v>0</v>
      </c>
      <c r="J147" s="17">
        <f>'Respuestas de formulario 1'!J139*5</f>
        <v>0</v>
      </c>
      <c r="K147" s="17">
        <f>'Respuestas de formulario 1'!K139*5</f>
        <v>15</v>
      </c>
      <c r="L147" s="17">
        <f>'Respuestas de formulario 1'!L139*5</f>
        <v>0</v>
      </c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x14ac:dyDescent="0.2">
      <c r="A148" s="15">
        <v>43250.340101724534</v>
      </c>
      <c r="B148" s="16">
        <v>43199</v>
      </c>
      <c r="C148" s="17" t="s">
        <v>15</v>
      </c>
      <c r="D148" s="17">
        <f>'Respuestas de formulario 1'!D145*5</f>
        <v>90</v>
      </c>
      <c r="E148" s="17">
        <f>'Respuestas de formulario 1'!E145*5</f>
        <v>30</v>
      </c>
      <c r="F148" s="17">
        <f>'Respuestas de formulario 1'!F145*5</f>
        <v>0</v>
      </c>
      <c r="G148" s="17">
        <f>'Respuestas de formulario 1'!G145*5</f>
        <v>105</v>
      </c>
      <c r="H148" s="17">
        <f>'Respuestas de formulario 1'!H145*5</f>
        <v>50</v>
      </c>
      <c r="I148" s="17">
        <f>'Respuestas de formulario 1'!I145*5</f>
        <v>0</v>
      </c>
      <c r="J148" s="17">
        <f>'Respuestas de formulario 1'!J145*5</f>
        <v>0</v>
      </c>
      <c r="K148" s="17">
        <f>'Respuestas de formulario 1'!K145*5</f>
        <v>55</v>
      </c>
      <c r="L148" s="17">
        <f>'Respuestas de formulario 1'!L145*5</f>
        <v>40</v>
      </c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x14ac:dyDescent="0.2">
      <c r="A149" s="15">
        <v>43231.575224699074</v>
      </c>
      <c r="B149" s="16">
        <v>43207</v>
      </c>
      <c r="C149" s="17" t="s">
        <v>15</v>
      </c>
      <c r="D149" s="17">
        <f>'Respuestas de formulario 1'!D149*5</f>
        <v>20</v>
      </c>
      <c r="E149" s="17">
        <f>'Respuestas de formulario 1'!E149*5</f>
        <v>5</v>
      </c>
      <c r="F149" s="17">
        <f>'Respuestas de formulario 1'!F149*5</f>
        <v>0</v>
      </c>
      <c r="G149" s="17">
        <f>'Respuestas de formulario 1'!G149*5</f>
        <v>20</v>
      </c>
      <c r="H149" s="17">
        <f>'Respuestas de formulario 1'!H149*5</f>
        <v>0</v>
      </c>
      <c r="I149" s="17">
        <f>'Respuestas de formulario 1'!I149*5</f>
        <v>0</v>
      </c>
      <c r="J149" s="17">
        <f>'Respuestas de formulario 1'!J149*5</f>
        <v>0</v>
      </c>
      <c r="K149" s="17">
        <f>'Respuestas de formulario 1'!K149*5</f>
        <v>5</v>
      </c>
      <c r="L149" s="17">
        <f>'Respuestas de formulario 1'!L149*5</f>
        <v>180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x14ac:dyDescent="0.2">
      <c r="A150" s="20">
        <v>43231.488925335652</v>
      </c>
      <c r="B150" s="21">
        <v>43221</v>
      </c>
      <c r="C150" s="22" t="s">
        <v>15</v>
      </c>
      <c r="D150" s="22">
        <f>'Respuestas de formulario 1'!D157*1</f>
        <v>100</v>
      </c>
      <c r="E150" s="22">
        <f>'Respuestas de formulario 1'!E157*1</f>
        <v>0</v>
      </c>
      <c r="F150" s="22">
        <f>'Respuestas de formulario 1'!F157*1</f>
        <v>0</v>
      </c>
      <c r="G150" s="22">
        <f>'Respuestas de formulario 1'!G157*1</f>
        <v>0</v>
      </c>
      <c r="H150" s="22">
        <f>'Respuestas de formulario 1'!H157*1</f>
        <v>0</v>
      </c>
      <c r="I150" s="22">
        <f>'Respuestas de formulario 1'!I157*1</f>
        <v>0</v>
      </c>
      <c r="J150" s="22">
        <f>'Respuestas de formulario 1'!J157*1</f>
        <v>0</v>
      </c>
      <c r="K150" s="22">
        <f>'Respuestas de formulario 1'!K157*1</f>
        <v>0</v>
      </c>
      <c r="L150" s="22">
        <f>'Respuestas de formulario 1'!L157*1</f>
        <v>0</v>
      </c>
      <c r="M150" s="23"/>
      <c r="N150" s="23"/>
      <c r="O150" s="23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x14ac:dyDescent="0.2">
      <c r="A151" s="20">
        <v>43231.532767627315</v>
      </c>
      <c r="B151" s="21">
        <v>43221</v>
      </c>
      <c r="C151" s="22" t="s">
        <v>15</v>
      </c>
      <c r="D151" s="22">
        <f>'Respuestas de formulario 1'!D158*1</f>
        <v>20</v>
      </c>
      <c r="E151" s="22">
        <f>'Respuestas de formulario 1'!E158*1</f>
        <v>1</v>
      </c>
      <c r="F151" s="22">
        <f>'Respuestas de formulario 1'!F158*1</f>
        <v>3</v>
      </c>
      <c r="G151" s="22">
        <f>'Respuestas de formulario 1'!G158*1</f>
        <v>25</v>
      </c>
      <c r="H151" s="22">
        <f>'Respuestas de formulario 1'!H158*1</f>
        <v>0</v>
      </c>
      <c r="I151" s="22">
        <f>'Respuestas de formulario 1'!I158*1</f>
        <v>0</v>
      </c>
      <c r="J151" s="22">
        <f>'Respuestas de formulario 1'!J158*1</f>
        <v>0</v>
      </c>
      <c r="K151" s="22">
        <f>'Respuestas de formulario 1'!K158*1</f>
        <v>2</v>
      </c>
      <c r="L151" s="22">
        <f>'Respuestas de formulario 1'!L158*1</f>
        <v>0</v>
      </c>
      <c r="M151" s="23"/>
      <c r="N151" s="23"/>
      <c r="O151" s="23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x14ac:dyDescent="0.2">
      <c r="A152" s="20">
        <v>43248.58230440972</v>
      </c>
      <c r="B152" s="21">
        <v>43229</v>
      </c>
      <c r="C152" s="22" t="s">
        <v>15</v>
      </c>
      <c r="D152" s="22">
        <f>'Respuestas de formulario 1'!D168*1</f>
        <v>35</v>
      </c>
      <c r="E152" s="22">
        <f>'Respuestas de formulario 1'!E168*1</f>
        <v>0</v>
      </c>
      <c r="F152" s="22">
        <f>'Respuestas de formulario 1'!F168*1</f>
        <v>0</v>
      </c>
      <c r="G152" s="22">
        <f>'Respuestas de formulario 1'!G168*1</f>
        <v>18</v>
      </c>
      <c r="H152" s="22">
        <f>'Respuestas de formulario 1'!H168*1</f>
        <v>0</v>
      </c>
      <c r="I152" s="22">
        <f>'Respuestas de formulario 1'!I168*1</f>
        <v>0</v>
      </c>
      <c r="J152" s="22">
        <f>'Respuestas de formulario 1'!J168*1</f>
        <v>3</v>
      </c>
      <c r="K152" s="22">
        <f>'Respuestas de formulario 1'!K168*1</f>
        <v>0</v>
      </c>
      <c r="L152" s="22">
        <f>'Respuestas de formulario 1'!L168*1</f>
        <v>31</v>
      </c>
      <c r="M152" s="23"/>
      <c r="N152" s="23"/>
      <c r="O152" s="23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x14ac:dyDescent="0.2">
      <c r="A153" s="20">
        <v>43248.619484027775</v>
      </c>
      <c r="B153" s="21">
        <v>43231</v>
      </c>
      <c r="C153" s="22" t="s">
        <v>15</v>
      </c>
      <c r="D153" s="22">
        <f>'Respuestas de formulario 1'!D176*1</f>
        <v>6</v>
      </c>
      <c r="E153" s="22">
        <f>'Respuestas de formulario 1'!E176*1</f>
        <v>2</v>
      </c>
      <c r="F153" s="22">
        <f>'Respuestas de formulario 1'!F176*1</f>
        <v>0</v>
      </c>
      <c r="G153" s="22">
        <f>'Respuestas de formulario 1'!G176*1</f>
        <v>30</v>
      </c>
      <c r="H153" s="22">
        <f>'Respuestas de formulario 1'!H176*1</f>
        <v>0</v>
      </c>
      <c r="I153" s="22">
        <f>'Respuestas de formulario 1'!I176*1</f>
        <v>9</v>
      </c>
      <c r="J153" s="22">
        <f>'Respuestas de formulario 1'!J176*1</f>
        <v>25</v>
      </c>
      <c r="K153" s="22">
        <f>'Respuestas de formulario 1'!K176*1</f>
        <v>10</v>
      </c>
      <c r="L153" s="22">
        <f>'Respuestas de formulario 1'!L176*1</f>
        <v>10</v>
      </c>
      <c r="M153" s="23"/>
      <c r="N153" s="23"/>
      <c r="O153" s="23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x14ac:dyDescent="0.2">
      <c r="A154" s="20">
        <v>43266.475761967595</v>
      </c>
      <c r="B154" s="21">
        <v>43250</v>
      </c>
      <c r="C154" s="22" t="s">
        <v>15</v>
      </c>
      <c r="D154" s="22">
        <f>'Respuestas de formulario 1'!D183*1</f>
        <v>32</v>
      </c>
      <c r="E154" s="22">
        <f>'Respuestas de formulario 1'!E183*1</f>
        <v>1.4</v>
      </c>
      <c r="F154" s="22">
        <f>'Respuestas de formulario 1'!F183*1</f>
        <v>2</v>
      </c>
      <c r="G154" s="22">
        <f>'Respuestas de formulario 1'!G183*1</f>
        <v>28</v>
      </c>
      <c r="H154" s="22">
        <f>'Respuestas de formulario 1'!H183*1</f>
        <v>27</v>
      </c>
      <c r="I154" s="22">
        <f>'Respuestas de formulario 1'!I183*1</f>
        <v>25</v>
      </c>
      <c r="J154" s="22">
        <f>'Respuestas de formulario 1'!J183*1</f>
        <v>0</v>
      </c>
      <c r="K154" s="22">
        <f>'Respuestas de formulario 1'!K183*1</f>
        <v>6</v>
      </c>
      <c r="L154" s="22">
        <f>'Respuestas de formulario 1'!L183*1</f>
        <v>26</v>
      </c>
      <c r="M154" s="23"/>
      <c r="N154" s="23"/>
      <c r="O154" s="23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x14ac:dyDescent="0.2">
      <c r="A155" s="51">
        <v>43287.511223240741</v>
      </c>
      <c r="B155" s="52">
        <v>43269</v>
      </c>
      <c r="C155" s="53" t="s">
        <v>15</v>
      </c>
      <c r="D155" s="53">
        <v>5</v>
      </c>
      <c r="E155" s="45"/>
      <c r="F155" s="45"/>
      <c r="G155" s="53">
        <v>30</v>
      </c>
      <c r="H155" s="45"/>
      <c r="I155" s="53">
        <v>38</v>
      </c>
      <c r="J155" s="45"/>
      <c r="K155" s="45"/>
      <c r="L155" s="53">
        <v>5</v>
      </c>
      <c r="M155" s="45"/>
      <c r="N155" s="45"/>
      <c r="O155" s="45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x14ac:dyDescent="0.2">
      <c r="A156" s="51">
        <v>43287.63256893518</v>
      </c>
      <c r="B156" s="52">
        <v>43256</v>
      </c>
      <c r="C156" s="53" t="s">
        <v>15</v>
      </c>
      <c r="D156" s="53">
        <v>20</v>
      </c>
      <c r="E156" s="53">
        <v>3</v>
      </c>
      <c r="F156" s="53">
        <v>20</v>
      </c>
      <c r="G156" s="53">
        <v>56</v>
      </c>
      <c r="H156" s="45"/>
      <c r="I156" s="53">
        <v>29</v>
      </c>
      <c r="J156" s="45"/>
      <c r="K156" s="53">
        <v>7</v>
      </c>
      <c r="L156" s="53">
        <v>32</v>
      </c>
      <c r="M156" s="45"/>
      <c r="N156" s="45"/>
      <c r="O156" s="45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x14ac:dyDescent="0.2">
      <c r="A157" s="51"/>
      <c r="B157" s="52"/>
      <c r="C157" s="83" t="s">
        <v>55</v>
      </c>
      <c r="D157" s="53">
        <f>SUM(D124:D156)</f>
        <v>1194.4000000000001</v>
      </c>
      <c r="E157" s="53">
        <f t="shared" ref="E157:L157" si="9">SUM(E124:E156)</f>
        <v>211.54999999999998</v>
      </c>
      <c r="F157" s="53">
        <f t="shared" si="9"/>
        <v>179.75</v>
      </c>
      <c r="G157" s="53">
        <f t="shared" si="9"/>
        <v>1167.5999999999999</v>
      </c>
      <c r="H157" s="53">
        <f t="shared" si="9"/>
        <v>267</v>
      </c>
      <c r="I157" s="53">
        <f t="shared" si="9"/>
        <v>107</v>
      </c>
      <c r="J157" s="53">
        <f t="shared" si="9"/>
        <v>514.54999999999995</v>
      </c>
      <c r="K157" s="53">
        <f t="shared" si="9"/>
        <v>458.8</v>
      </c>
      <c r="L157" s="53">
        <f t="shared" si="9"/>
        <v>683.55</v>
      </c>
      <c r="M157" s="45"/>
      <c r="N157" s="45"/>
      <c r="O157" s="45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x14ac:dyDescent="0.2">
      <c r="A158" s="1">
        <v>43108.552632407409</v>
      </c>
      <c r="B158" s="2">
        <v>43102</v>
      </c>
      <c r="C158" s="3" t="s">
        <v>16</v>
      </c>
      <c r="D158" s="3">
        <v>42</v>
      </c>
      <c r="E158" s="3">
        <v>6</v>
      </c>
      <c r="F158" s="3">
        <v>7</v>
      </c>
      <c r="G158" s="3">
        <v>41</v>
      </c>
      <c r="H158" s="4"/>
      <c r="I158" s="4"/>
      <c r="J158" s="3">
        <v>75</v>
      </c>
      <c r="K158" s="3">
        <v>30</v>
      </c>
      <c r="L158" s="3">
        <v>20</v>
      </c>
      <c r="M158" s="4"/>
      <c r="N158" s="4"/>
      <c r="O158" s="4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x14ac:dyDescent="0.2">
      <c r="A159" s="1">
        <v>43108.576919097221</v>
      </c>
      <c r="B159" s="2">
        <v>43105</v>
      </c>
      <c r="C159" s="3" t="s">
        <v>16</v>
      </c>
      <c r="D159" s="3">
        <v>54</v>
      </c>
      <c r="E159" s="3">
        <v>7</v>
      </c>
      <c r="F159" s="4"/>
      <c r="G159" s="3">
        <v>150</v>
      </c>
      <c r="H159" s="3">
        <v>16</v>
      </c>
      <c r="I159" s="4"/>
      <c r="J159" s="3">
        <v>302</v>
      </c>
      <c r="K159" s="3">
        <v>90</v>
      </c>
      <c r="L159" s="3">
        <v>13</v>
      </c>
      <c r="M159" s="3" t="s">
        <v>20</v>
      </c>
      <c r="N159" s="4">
        <f>SUM(F149:F191)</f>
        <v>560.04999999999995</v>
      </c>
      <c r="O159" s="35" t="e">
        <f>N159/$N$21</f>
        <v>#DIV/0!</v>
      </c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x14ac:dyDescent="0.2">
      <c r="A160" s="1">
        <v>43111.615170347221</v>
      </c>
      <c r="B160" s="2">
        <v>43110</v>
      </c>
      <c r="C160" s="3" t="s">
        <v>16</v>
      </c>
      <c r="D160" s="3">
        <v>16</v>
      </c>
      <c r="E160" s="3">
        <v>8</v>
      </c>
      <c r="F160" s="3">
        <v>4</v>
      </c>
      <c r="G160" s="3">
        <v>53</v>
      </c>
      <c r="H160" s="4"/>
      <c r="I160" s="4"/>
      <c r="J160" s="3">
        <v>66</v>
      </c>
      <c r="K160" s="3">
        <v>42</v>
      </c>
      <c r="L160" s="4"/>
      <c r="M160" s="3" t="s">
        <v>27</v>
      </c>
      <c r="N160" s="4">
        <f>SUM(L145:L186)</f>
        <v>1816.05</v>
      </c>
      <c r="O160" s="35" t="e">
        <f>N160/$N$21</f>
        <v>#DIV/0!</v>
      </c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x14ac:dyDescent="0.2">
      <c r="A161" s="1">
        <v>43111.615357349539</v>
      </c>
      <c r="B161" s="2">
        <v>43110</v>
      </c>
      <c r="C161" s="3" t="s">
        <v>16</v>
      </c>
      <c r="D161" s="4"/>
      <c r="E161" s="4"/>
      <c r="F161" s="4"/>
      <c r="G161" s="4"/>
      <c r="H161" s="4"/>
      <c r="I161" s="4"/>
      <c r="J161" s="4"/>
      <c r="K161" s="4"/>
      <c r="L161" s="3">
        <v>129</v>
      </c>
      <c r="M161" s="4"/>
      <c r="N161" s="4">
        <f>SUM(N151:N160)</f>
        <v>2376.1</v>
      </c>
      <c r="O161" s="35" t="e">
        <f>N161/$N$21</f>
        <v>#DIV/0!</v>
      </c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x14ac:dyDescent="0.2">
      <c r="A162" s="1">
        <v>43116.680062222222</v>
      </c>
      <c r="B162" s="2">
        <v>43112</v>
      </c>
      <c r="C162" s="3" t="s">
        <v>16</v>
      </c>
      <c r="D162" s="3">
        <v>10</v>
      </c>
      <c r="E162" s="3">
        <v>4</v>
      </c>
      <c r="F162" s="3">
        <v>6</v>
      </c>
      <c r="G162" s="3">
        <v>30</v>
      </c>
      <c r="H162" s="4"/>
      <c r="I162" s="4"/>
      <c r="J162" s="3">
        <v>62</v>
      </c>
      <c r="K162" s="3">
        <v>12</v>
      </c>
      <c r="L162" s="3">
        <v>26</v>
      </c>
      <c r="M162" s="4"/>
      <c r="N162" s="3" t="s">
        <v>20</v>
      </c>
      <c r="O162" s="35" t="e">
        <f>N148/$N$21</f>
        <v>#DIV/0!</v>
      </c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x14ac:dyDescent="0.2">
      <c r="A163" s="1">
        <v>43116.683939548609</v>
      </c>
      <c r="B163" s="2">
        <v>43115</v>
      </c>
      <c r="C163" s="3" t="s">
        <v>16</v>
      </c>
      <c r="D163" s="3">
        <v>34</v>
      </c>
      <c r="E163" s="3">
        <v>9</v>
      </c>
      <c r="F163" s="3">
        <v>6</v>
      </c>
      <c r="G163" s="3">
        <v>37</v>
      </c>
      <c r="H163" s="4"/>
      <c r="I163" s="4"/>
      <c r="J163" s="3">
        <v>189</v>
      </c>
      <c r="K163" s="3">
        <v>25</v>
      </c>
      <c r="L163" s="4"/>
      <c r="M163" s="4"/>
      <c r="N163" s="3" t="s">
        <v>26</v>
      </c>
      <c r="O163" s="35" t="e">
        <f>N149/$N$21</f>
        <v>#DIV/0!</v>
      </c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x14ac:dyDescent="0.2">
      <c r="A164" s="1">
        <v>43118.440911261576</v>
      </c>
      <c r="B164" s="2">
        <v>43117</v>
      </c>
      <c r="C164" s="3" t="s">
        <v>16</v>
      </c>
      <c r="D164" s="3">
        <v>25</v>
      </c>
      <c r="E164" s="3">
        <v>3</v>
      </c>
      <c r="F164" s="3">
        <v>1</v>
      </c>
      <c r="G164" s="3">
        <v>42</v>
      </c>
      <c r="H164" s="4"/>
      <c r="I164" s="4"/>
      <c r="J164" s="3">
        <v>105</v>
      </c>
      <c r="K164" s="3">
        <v>6</v>
      </c>
      <c r="L164" s="4"/>
      <c r="M164" s="4"/>
      <c r="N164" s="3" t="s">
        <v>38</v>
      </c>
      <c r="O164" s="4">
        <f>N274</f>
        <v>0</v>
      </c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x14ac:dyDescent="0.2">
      <c r="A165" s="1">
        <v>43158.662261307865</v>
      </c>
      <c r="B165" s="2">
        <v>43125</v>
      </c>
      <c r="C165" s="3" t="s">
        <v>16</v>
      </c>
      <c r="D165" s="3">
        <v>17</v>
      </c>
      <c r="E165" s="3">
        <v>3</v>
      </c>
      <c r="F165" s="4"/>
      <c r="G165" s="3">
        <v>23</v>
      </c>
      <c r="H165" s="4"/>
      <c r="I165" s="3">
        <v>16</v>
      </c>
      <c r="J165" s="4"/>
      <c r="K165" s="3">
        <v>3</v>
      </c>
      <c r="L165" s="4"/>
      <c r="M165" s="4"/>
      <c r="N165" s="4"/>
      <c r="O165" s="4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x14ac:dyDescent="0.2">
      <c r="A166" s="1">
        <v>43136.350111979162</v>
      </c>
      <c r="B166" s="2">
        <v>43129</v>
      </c>
      <c r="C166" s="3" t="s">
        <v>16</v>
      </c>
      <c r="D166" s="3">
        <v>25</v>
      </c>
      <c r="E166" s="3">
        <v>4</v>
      </c>
      <c r="F166" s="3">
        <v>3</v>
      </c>
      <c r="G166" s="3">
        <v>18</v>
      </c>
      <c r="H166" s="3">
        <v>13</v>
      </c>
      <c r="I166" s="4"/>
      <c r="J166" s="4"/>
      <c r="K166" s="3">
        <v>3</v>
      </c>
      <c r="L166" s="4"/>
      <c r="M166" s="4"/>
      <c r="N166" s="4"/>
      <c r="O166" s="4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x14ac:dyDescent="0.2">
      <c r="A167" s="6">
        <v>43158.664573194445</v>
      </c>
      <c r="B167" s="7">
        <v>43133</v>
      </c>
      <c r="C167" s="8" t="s">
        <v>16</v>
      </c>
      <c r="D167" s="8">
        <f>'Respuestas de formulario 1'!D45*3</f>
        <v>51</v>
      </c>
      <c r="E167" s="8">
        <f>'Respuestas de formulario 1'!E45*3</f>
        <v>6</v>
      </c>
      <c r="F167" s="8">
        <f>'Respuestas de formulario 1'!F45*3</f>
        <v>3</v>
      </c>
      <c r="G167" s="8">
        <f>'Respuestas de formulario 1'!G45*3</f>
        <v>57</v>
      </c>
      <c r="H167" s="8">
        <f>'Respuestas de formulario 1'!H45*3</f>
        <v>0</v>
      </c>
      <c r="I167" s="8">
        <f>'Respuestas de formulario 1'!I45*3</f>
        <v>0</v>
      </c>
      <c r="J167" s="8">
        <f>'Respuestas de formulario 1'!J45*3</f>
        <v>249</v>
      </c>
      <c r="K167" s="8">
        <f>'Respuestas de formulario 1'!K45*3</f>
        <v>9</v>
      </c>
      <c r="L167" s="8">
        <f>'Respuestas de formulario 1'!L45*3</f>
        <v>6</v>
      </c>
      <c r="M167" s="9"/>
      <c r="N167" s="9"/>
      <c r="O167" s="9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x14ac:dyDescent="0.2">
      <c r="A168" s="6">
        <v>43172.533301215277</v>
      </c>
      <c r="B168" s="7">
        <v>43139</v>
      </c>
      <c r="C168" s="8" t="s">
        <v>16</v>
      </c>
      <c r="D168" s="8">
        <f>'Respuestas de formulario 1'!D51*3</f>
        <v>48</v>
      </c>
      <c r="E168" s="8">
        <f>'Respuestas de formulario 1'!E51*3</f>
        <v>33</v>
      </c>
      <c r="F168" s="8">
        <f>'Respuestas de formulario 1'!F51*3</f>
        <v>6</v>
      </c>
      <c r="G168" s="8">
        <f>'Respuestas de formulario 1'!G51*3</f>
        <v>0</v>
      </c>
      <c r="H168" s="8">
        <f>'Respuestas de formulario 1'!H51*3</f>
        <v>12</v>
      </c>
      <c r="I168" s="8">
        <f>'Respuestas de formulario 1'!I51*3</f>
        <v>3</v>
      </c>
      <c r="J168" s="8">
        <f>'Respuestas de formulario 1'!J51*3</f>
        <v>30</v>
      </c>
      <c r="K168" s="8">
        <f>'Respuestas de formulario 1'!K51*3</f>
        <v>24</v>
      </c>
      <c r="L168" s="8">
        <f>'Respuestas de formulario 1'!L51*3</f>
        <v>9</v>
      </c>
      <c r="M168" s="9"/>
      <c r="N168" s="9"/>
      <c r="O168" s="9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x14ac:dyDescent="0.2">
      <c r="A169" s="6">
        <v>43172.591131898153</v>
      </c>
      <c r="B169" s="7">
        <v>43143</v>
      </c>
      <c r="C169" s="8" t="s">
        <v>16</v>
      </c>
      <c r="D169" s="8">
        <f>'Respuestas de formulario 1'!D54*3</f>
        <v>96</v>
      </c>
      <c r="E169" s="8">
        <f>'Respuestas de formulario 1'!E54*3</f>
        <v>9</v>
      </c>
      <c r="F169" s="8">
        <f>'Respuestas de formulario 1'!F54*3</f>
        <v>21</v>
      </c>
      <c r="G169" s="8">
        <f>'Respuestas de formulario 1'!G54*3</f>
        <v>87</v>
      </c>
      <c r="H169" s="8">
        <f>'Respuestas de formulario 1'!H54*3</f>
        <v>30</v>
      </c>
      <c r="I169" s="8">
        <f>'Respuestas de formulario 1'!I54*3</f>
        <v>0</v>
      </c>
      <c r="J169" s="8">
        <f>'Respuestas de formulario 1'!J54*3</f>
        <v>360</v>
      </c>
      <c r="K169" s="8">
        <f>'Respuestas de formulario 1'!K54*3</f>
        <v>9</v>
      </c>
      <c r="L169" s="8">
        <f>'Respuestas de formulario 1'!L54*3</f>
        <v>18</v>
      </c>
      <c r="M169" s="9"/>
      <c r="N169" s="9"/>
      <c r="O169" s="9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x14ac:dyDescent="0.2">
      <c r="A170" s="6">
        <v>43172.569138171297</v>
      </c>
      <c r="B170" s="7">
        <v>43145</v>
      </c>
      <c r="C170" s="8" t="s">
        <v>16</v>
      </c>
      <c r="D170" s="8">
        <f>'Respuestas de formulario 1'!D57*3</f>
        <v>48</v>
      </c>
      <c r="E170" s="8">
        <f>'Respuestas de formulario 1'!E57*3</f>
        <v>9</v>
      </c>
      <c r="F170" s="8">
        <f>'Respuestas de formulario 1'!F57*3</f>
        <v>18</v>
      </c>
      <c r="G170" s="8">
        <f>'Respuestas de formulario 1'!G57*3</f>
        <v>63</v>
      </c>
      <c r="H170" s="8">
        <f>'Respuestas de formulario 1'!H57*3</f>
        <v>105</v>
      </c>
      <c r="I170" s="8">
        <f>'Respuestas de formulario 1'!I57*3</f>
        <v>15</v>
      </c>
      <c r="J170" s="8">
        <f>'Respuestas de formulario 1'!J57*3</f>
        <v>240</v>
      </c>
      <c r="K170" s="8">
        <f>'Respuestas de formulario 1'!K57*3</f>
        <v>15</v>
      </c>
      <c r="L170" s="8">
        <f>'Respuestas de formulario 1'!L57*3</f>
        <v>12</v>
      </c>
      <c r="M170" s="9"/>
      <c r="N170" s="9"/>
      <c r="O170" s="9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x14ac:dyDescent="0.2">
      <c r="A171" s="6">
        <v>43172.581635381939</v>
      </c>
      <c r="B171" s="7">
        <v>43146</v>
      </c>
      <c r="C171" s="8" t="s">
        <v>16</v>
      </c>
      <c r="D171" s="8">
        <f>'Respuestas de formulario 1'!D62*3</f>
        <v>48</v>
      </c>
      <c r="E171" s="8">
        <f>'Respuestas de formulario 1'!E62*3</f>
        <v>3</v>
      </c>
      <c r="F171" s="8">
        <f>'Respuestas de formulario 1'!F62*3</f>
        <v>3</v>
      </c>
      <c r="G171" s="8">
        <f>'Respuestas de formulario 1'!G62*3</f>
        <v>0</v>
      </c>
      <c r="H171" s="8">
        <f>'Respuestas de formulario 1'!H62*3</f>
        <v>0</v>
      </c>
      <c r="I171" s="8">
        <f>'Respuestas de formulario 1'!I62*3</f>
        <v>0</v>
      </c>
      <c r="J171" s="8">
        <f>'Respuestas de formulario 1'!J62*3</f>
        <v>0</v>
      </c>
      <c r="K171" s="8">
        <f>'Respuestas de formulario 1'!K62*3</f>
        <v>3</v>
      </c>
      <c r="L171" s="8">
        <f>'Respuestas de formulario 1'!L62*3</f>
        <v>6</v>
      </c>
      <c r="M171" s="9"/>
      <c r="N171" s="9"/>
      <c r="O171" s="9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x14ac:dyDescent="0.2">
      <c r="A172" s="6">
        <v>43172.602357465279</v>
      </c>
      <c r="B172" s="7">
        <v>43150</v>
      </c>
      <c r="C172" s="8" t="s">
        <v>16</v>
      </c>
      <c r="D172" s="8">
        <f>'Respuestas de formulario 1'!D69*3</f>
        <v>162</v>
      </c>
      <c r="E172" s="8">
        <f>'Respuestas de formulario 1'!E69*3</f>
        <v>12</v>
      </c>
      <c r="F172" s="8">
        <f>'Respuestas de formulario 1'!F69*3</f>
        <v>12</v>
      </c>
      <c r="G172" s="8">
        <f>'Respuestas de formulario 1'!G69*3</f>
        <v>246</v>
      </c>
      <c r="H172" s="8">
        <f>'Respuestas de formulario 1'!H69*3</f>
        <v>42</v>
      </c>
      <c r="I172" s="8">
        <f>'Respuestas de formulario 1'!I69*3</f>
        <v>0</v>
      </c>
      <c r="J172" s="8">
        <f>'Respuestas de formulario 1'!J69*3</f>
        <v>246</v>
      </c>
      <c r="K172" s="8">
        <f>'Respuestas de formulario 1'!K69*3</f>
        <v>6</v>
      </c>
      <c r="L172" s="8">
        <f>'Respuestas de formulario 1'!L69*3</f>
        <v>24</v>
      </c>
      <c r="M172" s="9"/>
      <c r="N172" s="9"/>
      <c r="O172" s="9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x14ac:dyDescent="0.2">
      <c r="A173" s="6">
        <v>43172.617586238426</v>
      </c>
      <c r="B173" s="7">
        <v>43152</v>
      </c>
      <c r="C173" s="8" t="s">
        <v>16</v>
      </c>
      <c r="D173" s="8">
        <f>'Respuestas de formulario 1'!D74*3</f>
        <v>48</v>
      </c>
      <c r="E173" s="8">
        <f>'Respuestas de formulario 1'!E74*3</f>
        <v>6</v>
      </c>
      <c r="F173" s="8">
        <f>'Respuestas de formulario 1'!F74*3</f>
        <v>12</v>
      </c>
      <c r="G173" s="8">
        <f>'Respuestas de formulario 1'!G74*3</f>
        <v>42</v>
      </c>
      <c r="H173" s="8">
        <f>'Respuestas de formulario 1'!H74*3</f>
        <v>33</v>
      </c>
      <c r="I173" s="8">
        <f>'Respuestas de formulario 1'!I74*3</f>
        <v>0</v>
      </c>
      <c r="J173" s="8">
        <f>'Respuestas de formulario 1'!J74*3</f>
        <v>126</v>
      </c>
      <c r="K173" s="8">
        <f>'Respuestas de formulario 1'!K74*3</f>
        <v>9</v>
      </c>
      <c r="L173" s="8">
        <f>'Respuestas de formulario 1'!L74*3</f>
        <v>9</v>
      </c>
      <c r="M173" s="9"/>
      <c r="N173" s="9"/>
      <c r="O173" s="9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x14ac:dyDescent="0.2">
      <c r="A174" s="6">
        <v>43172.623223599541</v>
      </c>
      <c r="B174" s="7">
        <v>43154</v>
      </c>
      <c r="C174" s="8" t="s">
        <v>16</v>
      </c>
      <c r="D174" s="8">
        <f>'Respuestas de formulario 1'!D80*3</f>
        <v>36</v>
      </c>
      <c r="E174" s="8">
        <f>'Respuestas de formulario 1'!E80*3</f>
        <v>6</v>
      </c>
      <c r="F174" s="8">
        <f>'Respuestas de formulario 1'!F80*3</f>
        <v>12</v>
      </c>
      <c r="G174" s="8">
        <f>'Respuestas de formulario 1'!G80*3</f>
        <v>48</v>
      </c>
      <c r="H174" s="8">
        <f>'Respuestas de formulario 1'!H80*3</f>
        <v>0</v>
      </c>
      <c r="I174" s="8">
        <f>'Respuestas de formulario 1'!I80*3</f>
        <v>0</v>
      </c>
      <c r="J174" s="8">
        <f>'Respuestas de formulario 1'!J80*3</f>
        <v>15</v>
      </c>
      <c r="K174" s="8">
        <f>'Respuestas de formulario 1'!K80*3</f>
        <v>6</v>
      </c>
      <c r="L174" s="8">
        <f>'Respuestas de formulario 1'!L80*3</f>
        <v>6</v>
      </c>
      <c r="M174" s="9"/>
      <c r="N174" s="9"/>
      <c r="O174" s="9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x14ac:dyDescent="0.2">
      <c r="A175" s="6">
        <v>43158.641099756947</v>
      </c>
      <c r="B175" s="7">
        <v>43157</v>
      </c>
      <c r="C175" s="8" t="s">
        <v>16</v>
      </c>
      <c r="D175" s="8">
        <f>'Respuestas de formulario 1'!D86*3</f>
        <v>153</v>
      </c>
      <c r="E175" s="8">
        <f>'Respuestas de formulario 1'!E86*3</f>
        <v>33</v>
      </c>
      <c r="F175" s="8">
        <f>'Respuestas de formulario 1'!F86*3</f>
        <v>0</v>
      </c>
      <c r="G175" s="8">
        <f>'Respuestas de formulario 1'!G86*3</f>
        <v>120</v>
      </c>
      <c r="H175" s="8">
        <f>'Respuestas de formulario 1'!H86*3</f>
        <v>0</v>
      </c>
      <c r="I175" s="8">
        <f>'Respuestas de formulario 1'!I86*3</f>
        <v>0</v>
      </c>
      <c r="J175" s="8">
        <f>'Respuestas de formulario 1'!J86*3</f>
        <v>213</v>
      </c>
      <c r="K175" s="8">
        <f>'Respuestas de formulario 1'!K86*3</f>
        <v>0</v>
      </c>
      <c r="L175" s="8">
        <f>'Respuestas de formulario 1'!L86*3</f>
        <v>18</v>
      </c>
      <c r="M175" s="9"/>
      <c r="N175" s="9"/>
      <c r="O175" s="9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x14ac:dyDescent="0.2">
      <c r="A176" s="10">
        <v>43166.345350358795</v>
      </c>
      <c r="B176" s="11">
        <v>43166</v>
      </c>
      <c r="C176" s="12" t="s">
        <v>16</v>
      </c>
      <c r="D176" s="12">
        <f>'Respuestas de formulario 1'!D96*5</f>
        <v>30</v>
      </c>
      <c r="E176" s="12">
        <f>'Respuestas de formulario 1'!E96*5</f>
        <v>5</v>
      </c>
      <c r="F176" s="12">
        <f>'Respuestas de formulario 1'!F96*5</f>
        <v>5</v>
      </c>
      <c r="G176" s="12">
        <f>'Respuestas de formulario 1'!G96*5</f>
        <v>65</v>
      </c>
      <c r="H176" s="12">
        <f>'Respuestas de formulario 1'!H96*5</f>
        <v>0</v>
      </c>
      <c r="I176" s="12">
        <f>'Respuestas de formulario 1'!I96*5</f>
        <v>0</v>
      </c>
      <c r="J176" s="12">
        <f>'Respuestas de formulario 1'!J96*5</f>
        <v>105</v>
      </c>
      <c r="K176" s="12">
        <f>'Respuestas de formulario 1'!K96*5</f>
        <v>10</v>
      </c>
      <c r="L176" s="12">
        <f>'Respuestas de formulario 1'!L96*5</f>
        <v>0</v>
      </c>
      <c r="M176" s="13"/>
      <c r="N176" s="13"/>
      <c r="O176" s="1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x14ac:dyDescent="0.2">
      <c r="A177" s="10">
        <v>43173.672009155096</v>
      </c>
      <c r="B177" s="11">
        <v>43170</v>
      </c>
      <c r="C177" s="12" t="s">
        <v>16</v>
      </c>
      <c r="D177" s="12">
        <f>'Respuestas de formulario 1'!D101*5</f>
        <v>123</v>
      </c>
      <c r="E177" s="12">
        <f>'Respuestas de formulario 1'!E101*5</f>
        <v>0</v>
      </c>
      <c r="F177" s="12">
        <f>'Respuestas de formulario 1'!F101*5</f>
        <v>14</v>
      </c>
      <c r="G177" s="12">
        <f>'Respuestas de formulario 1'!G101*5</f>
        <v>112.5</v>
      </c>
      <c r="H177" s="12">
        <f>'Respuestas de formulario 1'!H101*5</f>
        <v>95</v>
      </c>
      <c r="I177" s="12">
        <f>'Respuestas de formulario 1'!I101*5</f>
        <v>0</v>
      </c>
      <c r="J177" s="12">
        <f>'Respuestas de formulario 1'!J101*5</f>
        <v>0</v>
      </c>
      <c r="K177" s="12">
        <f>'Respuestas de formulario 1'!K101*5</f>
        <v>54</v>
      </c>
      <c r="L177" s="12">
        <f>'Respuestas de formulario 1'!L101*5</f>
        <v>82.5</v>
      </c>
      <c r="M177" s="13"/>
      <c r="N177" s="13"/>
      <c r="O177" s="1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x14ac:dyDescent="0.2">
      <c r="A178" s="10">
        <v>43173.651254537035</v>
      </c>
      <c r="B178" s="11">
        <v>43173</v>
      </c>
      <c r="C178" s="12" t="s">
        <v>16</v>
      </c>
      <c r="D178" s="12">
        <f>'Respuestas de formulario 1'!D107*5</f>
        <v>115</v>
      </c>
      <c r="E178" s="12">
        <f>'Respuestas de formulario 1'!E107*5</f>
        <v>10.45</v>
      </c>
      <c r="F178" s="12">
        <f>'Respuestas de formulario 1'!F107*5</f>
        <v>25.299999999999997</v>
      </c>
      <c r="G178" s="12">
        <f>'Respuestas de formulario 1'!G107*5</f>
        <v>125.3</v>
      </c>
      <c r="H178" s="12">
        <f>'Respuestas de formulario 1'!H107*5</f>
        <v>35.15</v>
      </c>
      <c r="I178" s="12">
        <f>'Respuestas de formulario 1'!I107*5</f>
        <v>0</v>
      </c>
      <c r="J178" s="12">
        <f>'Respuestas de formulario 1'!J107*5</f>
        <v>170</v>
      </c>
      <c r="K178" s="12">
        <f>'Respuestas de formulario 1'!K107*5</f>
        <v>20.399999999999999</v>
      </c>
      <c r="L178" s="12">
        <f>'Respuestas de formulario 1'!L107*5</f>
        <v>40</v>
      </c>
      <c r="M178" s="13"/>
      <c r="N178" s="13"/>
      <c r="O178" s="1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x14ac:dyDescent="0.2">
      <c r="A179" s="10">
        <v>43250.573305428239</v>
      </c>
      <c r="B179" s="11">
        <v>43182</v>
      </c>
      <c r="C179" s="12" t="s">
        <v>16</v>
      </c>
      <c r="D179" s="12">
        <f>'Respuestas de formulario 1'!D122*5</f>
        <v>20</v>
      </c>
      <c r="E179" s="12">
        <f>'Respuestas de formulario 1'!E122*5</f>
        <v>0</v>
      </c>
      <c r="F179" s="12">
        <f>'Respuestas de formulario 1'!F122*5</f>
        <v>5</v>
      </c>
      <c r="G179" s="12">
        <f>'Respuestas de formulario 1'!G122*5</f>
        <v>60</v>
      </c>
      <c r="H179" s="12">
        <f>'Respuestas de formulario 1'!H122*5</f>
        <v>5</v>
      </c>
      <c r="I179" s="12">
        <f>'Respuestas de formulario 1'!I122*5</f>
        <v>0</v>
      </c>
      <c r="J179" s="12">
        <f>'Respuestas de formulario 1'!J122*5</f>
        <v>50</v>
      </c>
      <c r="K179" s="12">
        <f>'Respuestas de formulario 1'!K122*5</f>
        <v>10</v>
      </c>
      <c r="L179" s="12">
        <f>'Respuestas de formulario 1'!L122*5</f>
        <v>15</v>
      </c>
      <c r="M179" s="13"/>
      <c r="N179" s="13"/>
      <c r="O179" s="1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x14ac:dyDescent="0.2">
      <c r="A180" s="15">
        <v>43250.580643090274</v>
      </c>
      <c r="B180" s="16">
        <v>43192</v>
      </c>
      <c r="C180" s="17" t="s">
        <v>16</v>
      </c>
      <c r="D180" s="17">
        <f>'Respuestas de formulario 1'!D126*5</f>
        <v>250</v>
      </c>
      <c r="E180" s="17">
        <f>'Respuestas de formulario 1'!E126*5</f>
        <v>10</v>
      </c>
      <c r="F180" s="17">
        <f>'Respuestas de formulario 1'!F126*5</f>
        <v>10</v>
      </c>
      <c r="G180" s="17">
        <f>'Respuestas de formulario 1'!G126*5</f>
        <v>200</v>
      </c>
      <c r="H180" s="17">
        <f>'Respuestas de formulario 1'!H126*5</f>
        <v>150</v>
      </c>
      <c r="I180" s="17">
        <f>'Respuestas de formulario 1'!I126*5</f>
        <v>0</v>
      </c>
      <c r="J180" s="17">
        <f>'Respuestas de formulario 1'!J126*5</f>
        <v>35</v>
      </c>
      <c r="K180" s="17">
        <f>'Respuestas de formulario 1'!K126*5</f>
        <v>30</v>
      </c>
      <c r="L180" s="17">
        <f>'Respuestas de formulario 1'!L126*5</f>
        <v>30</v>
      </c>
      <c r="M180" s="18"/>
      <c r="N180" s="18"/>
      <c r="O180" s="18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x14ac:dyDescent="0.2">
      <c r="A181" s="15">
        <v>43250.61742328704</v>
      </c>
      <c r="B181" s="16">
        <v>43194</v>
      </c>
      <c r="C181" s="17" t="s">
        <v>16</v>
      </c>
      <c r="D181" s="17">
        <f>'Respuestas de formulario 1'!D133*5</f>
        <v>45</v>
      </c>
      <c r="E181" s="17">
        <f>'Respuestas de formulario 1'!E133*5</f>
        <v>10</v>
      </c>
      <c r="F181" s="17">
        <f>'Respuestas de formulario 1'!F133*5</f>
        <v>25</v>
      </c>
      <c r="G181" s="17">
        <f>'Respuestas de formulario 1'!G133*5</f>
        <v>110</v>
      </c>
      <c r="H181" s="17">
        <f>'Respuestas de formulario 1'!H133*5</f>
        <v>15</v>
      </c>
      <c r="I181" s="17">
        <f>'Respuestas de formulario 1'!I133*5</f>
        <v>0</v>
      </c>
      <c r="J181" s="17">
        <f>'Respuestas de formulario 1'!J133*5</f>
        <v>195</v>
      </c>
      <c r="K181" s="17">
        <f>'Respuestas de formulario 1'!K133*5</f>
        <v>15</v>
      </c>
      <c r="L181" s="17">
        <f>'Respuestas de formulario 1'!L133*5</f>
        <v>15</v>
      </c>
      <c r="M181" s="18"/>
      <c r="N181" s="18"/>
      <c r="O181" s="18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x14ac:dyDescent="0.2">
      <c r="A182" s="15">
        <v>43250.629734756949</v>
      </c>
      <c r="B182" s="16">
        <v>43195</v>
      </c>
      <c r="C182" s="17" t="s">
        <v>16</v>
      </c>
      <c r="D182" s="17">
        <f>'Respuestas de formulario 1'!D140*5</f>
        <v>65</v>
      </c>
      <c r="E182" s="17">
        <f>'Respuestas de formulario 1'!E140*5</f>
        <v>30</v>
      </c>
      <c r="F182" s="17">
        <f>'Respuestas de formulario 1'!F140*5</f>
        <v>0</v>
      </c>
      <c r="G182" s="17">
        <f>'Respuestas de formulario 1'!G140*5</f>
        <v>90</v>
      </c>
      <c r="H182" s="17">
        <f>'Respuestas de formulario 1'!H140*5</f>
        <v>0</v>
      </c>
      <c r="I182" s="17">
        <f>'Respuestas de formulario 1'!I140*5</f>
        <v>0</v>
      </c>
      <c r="J182" s="17">
        <f>'Respuestas de formulario 1'!J140*5</f>
        <v>70</v>
      </c>
      <c r="K182" s="17">
        <f>'Respuestas de formulario 1'!K140*5</f>
        <v>40</v>
      </c>
      <c r="L182" s="17">
        <f>'Respuestas de formulario 1'!L140*5</f>
        <v>40</v>
      </c>
      <c r="M182" s="18"/>
      <c r="N182" s="18"/>
      <c r="O182" s="18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x14ac:dyDescent="0.2">
      <c r="A183" s="15">
        <v>43250.630881203702</v>
      </c>
      <c r="B183" s="16">
        <v>43195</v>
      </c>
      <c r="C183" s="17" t="s">
        <v>16</v>
      </c>
      <c r="D183" s="17">
        <f>'Respuestas de formulario 1'!D141*5</f>
        <v>65</v>
      </c>
      <c r="E183" s="17">
        <f>'Respuestas de formulario 1'!E141*5</f>
        <v>30</v>
      </c>
      <c r="F183" s="17">
        <f>'Respuestas de formulario 1'!F141*5</f>
        <v>0</v>
      </c>
      <c r="G183" s="17">
        <f>'Respuestas de formulario 1'!G141*5</f>
        <v>90</v>
      </c>
      <c r="H183" s="17">
        <f>'Respuestas de formulario 1'!H141*5</f>
        <v>0</v>
      </c>
      <c r="I183" s="17">
        <f>'Respuestas de formulario 1'!I141*5</f>
        <v>0</v>
      </c>
      <c r="J183" s="17">
        <f>'Respuestas de formulario 1'!J141*5</f>
        <v>70</v>
      </c>
      <c r="K183" s="17">
        <f>'Respuestas de formulario 1'!K141*5</f>
        <v>40</v>
      </c>
      <c r="L183" s="17">
        <f>'Respuestas de formulario 1'!L141*5</f>
        <v>40</v>
      </c>
      <c r="M183" s="18"/>
      <c r="N183" s="18"/>
      <c r="O183" s="18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x14ac:dyDescent="0.2">
      <c r="A184" s="15">
        <v>43231.571789363428</v>
      </c>
      <c r="B184" s="16">
        <v>43207</v>
      </c>
      <c r="C184" s="17" t="s">
        <v>16</v>
      </c>
      <c r="D184" s="17">
        <f>'Respuestas de formulario 1'!D150*5</f>
        <v>75</v>
      </c>
      <c r="E184" s="17">
        <f>'Respuestas de formulario 1'!E150*5</f>
        <v>15</v>
      </c>
      <c r="F184" s="17">
        <f>'Respuestas de formulario 1'!F150*5</f>
        <v>0</v>
      </c>
      <c r="G184" s="17">
        <f>'Respuestas de formulario 1'!G150*5</f>
        <v>80</v>
      </c>
      <c r="H184" s="17">
        <f>'Respuestas de formulario 1'!H150*5</f>
        <v>120</v>
      </c>
      <c r="I184" s="17">
        <f>'Respuestas de formulario 1'!I150*5</f>
        <v>0</v>
      </c>
      <c r="J184" s="17">
        <f>'Respuestas de formulario 1'!J150*5</f>
        <v>200</v>
      </c>
      <c r="K184" s="17">
        <f>'Respuestas de formulario 1'!K150*5</f>
        <v>10</v>
      </c>
      <c r="L184" s="17">
        <f>'Respuestas de formulario 1'!L150*5</f>
        <v>185</v>
      </c>
      <c r="M184" s="18"/>
      <c r="N184" s="18"/>
      <c r="O184" s="18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x14ac:dyDescent="0.2">
      <c r="A185" s="15">
        <v>43231.568294097218</v>
      </c>
      <c r="B185" s="16">
        <v>43214</v>
      </c>
      <c r="C185" s="17" t="s">
        <v>16</v>
      </c>
      <c r="D185" s="17">
        <f>'Respuestas de formulario 1'!D151*5</f>
        <v>220</v>
      </c>
      <c r="E185" s="17">
        <f>'Respuestas de formulario 1'!E151*5</f>
        <v>20</v>
      </c>
      <c r="F185" s="17">
        <f>'Respuestas de formulario 1'!F151*5</f>
        <v>115</v>
      </c>
      <c r="G185" s="17">
        <f>'Respuestas de formulario 1'!G151*5</f>
        <v>260</v>
      </c>
      <c r="H185" s="17">
        <f>'Respuestas de formulario 1'!H151*5</f>
        <v>135</v>
      </c>
      <c r="I185" s="17">
        <f>'Respuestas de formulario 1'!I151*5</f>
        <v>200</v>
      </c>
      <c r="J185" s="17">
        <f>'Respuestas de formulario 1'!J151*5</f>
        <v>1375</v>
      </c>
      <c r="K185" s="17">
        <f>'Respuestas de formulario 1'!K151*5</f>
        <v>75</v>
      </c>
      <c r="L185" s="17">
        <f>'Respuestas de formulario 1'!L151*5</f>
        <v>45</v>
      </c>
      <c r="M185" s="18"/>
      <c r="N185" s="18"/>
      <c r="O185" s="18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x14ac:dyDescent="0.2">
      <c r="A186" s="20">
        <v>43231.488109710648</v>
      </c>
      <c r="B186" s="21">
        <v>43221</v>
      </c>
      <c r="C186" s="22" t="s">
        <v>16</v>
      </c>
      <c r="D186" s="22">
        <f>'Respuestas de formulario 1'!D159*1</f>
        <v>166</v>
      </c>
      <c r="E186" s="22">
        <f>'Respuestas de formulario 1'!E159*1</f>
        <v>0</v>
      </c>
      <c r="F186" s="22">
        <f>'Respuestas de formulario 1'!F159*1</f>
        <v>0</v>
      </c>
      <c r="G186" s="22">
        <f>'Respuestas de formulario 1'!G159*1</f>
        <v>0</v>
      </c>
      <c r="H186" s="22">
        <f>'Respuestas de formulario 1'!H159*1</f>
        <v>0</v>
      </c>
      <c r="I186" s="22">
        <f>'Respuestas de formulario 1'!I159*1</f>
        <v>0</v>
      </c>
      <c r="J186" s="22">
        <f>'Respuestas de formulario 1'!J159*1</f>
        <v>0</v>
      </c>
      <c r="K186" s="22">
        <f>'Respuestas de formulario 1'!K159*1</f>
        <v>0</v>
      </c>
      <c r="L186" s="22">
        <f>'Respuestas de formulario 1'!L159*1</f>
        <v>0</v>
      </c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x14ac:dyDescent="0.2">
      <c r="A187" s="20">
        <v>43231.540099097227</v>
      </c>
      <c r="B187" s="21">
        <v>43221</v>
      </c>
      <c r="C187" s="22" t="s">
        <v>16</v>
      </c>
      <c r="D187" s="22">
        <f>'Respuestas de formulario 1'!D160*1</f>
        <v>25</v>
      </c>
      <c r="E187" s="22">
        <f>'Respuestas de formulario 1'!E160*1</f>
        <v>1</v>
      </c>
      <c r="F187" s="22">
        <f>'Respuestas de formulario 1'!F160*1</f>
        <v>1</v>
      </c>
      <c r="G187" s="22">
        <f>'Respuestas de formulario 1'!G160*1</f>
        <v>27</v>
      </c>
      <c r="H187" s="22">
        <f>'Respuestas de formulario 1'!H160*1</f>
        <v>10</v>
      </c>
      <c r="I187" s="22">
        <f>'Respuestas de formulario 1'!I160*1</f>
        <v>9</v>
      </c>
      <c r="J187" s="22">
        <f>'Respuestas de formulario 1'!J160*1</f>
        <v>23</v>
      </c>
      <c r="K187" s="22">
        <f>'Respuestas de formulario 1'!K160*1</f>
        <v>10</v>
      </c>
      <c r="L187" s="22">
        <f>'Respuestas de formulario 1'!L160*1</f>
        <v>3</v>
      </c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x14ac:dyDescent="0.2">
      <c r="A188" s="20">
        <v>43231.493169583337</v>
      </c>
      <c r="B188" s="21">
        <v>43222</v>
      </c>
      <c r="C188" s="22" t="s">
        <v>16</v>
      </c>
      <c r="D188" s="22">
        <f>'Respuestas de formulario 1'!D164*1</f>
        <v>102</v>
      </c>
      <c r="E188" s="22">
        <f>'Respuestas de formulario 1'!E164*1</f>
        <v>10</v>
      </c>
      <c r="F188" s="22">
        <f>'Respuestas de formulario 1'!F164*1</f>
        <v>3</v>
      </c>
      <c r="G188" s="22">
        <f>'Respuestas de formulario 1'!G164*1</f>
        <v>226</v>
      </c>
      <c r="H188" s="22">
        <f>'Respuestas de formulario 1'!H164*1</f>
        <v>70</v>
      </c>
      <c r="I188" s="22">
        <f>'Respuestas de formulario 1'!I164*1</f>
        <v>48</v>
      </c>
      <c r="J188" s="22">
        <f>'Respuestas de formulario 1'!J164*1</f>
        <v>155</v>
      </c>
      <c r="K188" s="22">
        <f>'Respuestas de formulario 1'!K164*1</f>
        <v>33</v>
      </c>
      <c r="L188" s="22">
        <f>'Respuestas de formulario 1'!L164*1</f>
        <v>61</v>
      </c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x14ac:dyDescent="0.2">
      <c r="A189" s="20">
        <v>43248.568168692131</v>
      </c>
      <c r="B189" s="21">
        <v>43229</v>
      </c>
      <c r="C189" s="22" t="s">
        <v>16</v>
      </c>
      <c r="D189" s="22">
        <f>'Respuestas de formulario 1'!D169*1</f>
        <v>120</v>
      </c>
      <c r="E189" s="22">
        <f>'Respuestas de formulario 1'!E169*1</f>
        <v>7</v>
      </c>
      <c r="F189" s="22">
        <f>'Respuestas de formulario 1'!F169*1</f>
        <v>11</v>
      </c>
      <c r="G189" s="22">
        <f>'Respuestas de formulario 1'!G169*1</f>
        <v>192</v>
      </c>
      <c r="H189" s="22">
        <f>'Respuestas de formulario 1'!H169*1</f>
        <v>37</v>
      </c>
      <c r="I189" s="22">
        <f>'Respuestas de formulario 1'!I169*1</f>
        <v>49</v>
      </c>
      <c r="J189" s="22">
        <f>'Respuestas de formulario 1'!J169*1</f>
        <v>97</v>
      </c>
      <c r="K189" s="22">
        <f>'Respuestas de formulario 1'!K169*1</f>
        <v>28</v>
      </c>
      <c r="L189" s="22">
        <f>'Respuestas de formulario 1'!L169*1</f>
        <v>32</v>
      </c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x14ac:dyDescent="0.2">
      <c r="A190" s="20">
        <v>43248.625689259265</v>
      </c>
      <c r="B190" s="21">
        <v>43231</v>
      </c>
      <c r="C190" s="22" t="s">
        <v>16</v>
      </c>
      <c r="D190" s="22">
        <f>'Respuestas de formulario 1'!D177*1</f>
        <v>100</v>
      </c>
      <c r="E190" s="22">
        <f>'Respuestas de formulario 1'!E177*1</f>
        <v>5</v>
      </c>
      <c r="F190" s="22">
        <f>'Respuestas de formulario 1'!F177*1</f>
        <v>0</v>
      </c>
      <c r="G190" s="22">
        <f>'Respuestas de formulario 1'!G177*1</f>
        <v>75</v>
      </c>
      <c r="H190" s="22">
        <f>'Respuestas de formulario 1'!H177*1</f>
        <v>66</v>
      </c>
      <c r="I190" s="22">
        <f>'Respuestas de formulario 1'!I177*1</f>
        <v>0</v>
      </c>
      <c r="J190" s="22">
        <f>'Respuestas de formulario 1'!J177*1</f>
        <v>98</v>
      </c>
      <c r="K190" s="22">
        <f>'Respuestas de formulario 1'!K177*1</f>
        <v>32</v>
      </c>
      <c r="L190" s="22">
        <f>'Respuestas de formulario 1'!L177*1</f>
        <v>37</v>
      </c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x14ac:dyDescent="0.2">
      <c r="A191" s="20">
        <v>43248.630563402781</v>
      </c>
      <c r="B191" s="21">
        <v>43234</v>
      </c>
      <c r="C191" s="22" t="s">
        <v>16</v>
      </c>
      <c r="D191" s="22">
        <f>'Respuestas de formulario 1'!D178*1</f>
        <v>205</v>
      </c>
      <c r="E191" s="22">
        <f>'Respuestas de formulario 1'!E178*1</f>
        <v>25</v>
      </c>
      <c r="F191" s="22">
        <f>'Respuestas de formulario 1'!F178*1</f>
        <v>27</v>
      </c>
      <c r="G191" s="22">
        <f>'Respuestas de formulario 1'!G178*1</f>
        <v>283</v>
      </c>
      <c r="H191" s="22">
        <f>'Respuestas de formulario 1'!H178*1</f>
        <v>136</v>
      </c>
      <c r="I191" s="22">
        <f>'Respuestas de formulario 1'!I178*1</f>
        <v>130</v>
      </c>
      <c r="J191" s="22">
        <f>'Respuestas de formulario 1'!J178*1</f>
        <v>165</v>
      </c>
      <c r="K191" s="22">
        <f>'Respuestas de formulario 1'!K178*1</f>
        <v>61</v>
      </c>
      <c r="L191" s="22">
        <f>'Respuestas de formulario 1'!L178*1</f>
        <v>108</v>
      </c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x14ac:dyDescent="0.2">
      <c r="A192" s="20">
        <v>43248.606072025461</v>
      </c>
      <c r="B192" s="21">
        <v>43241</v>
      </c>
      <c r="C192" s="22" t="s">
        <v>16</v>
      </c>
      <c r="D192" s="22">
        <f>'Respuestas de formulario 1'!D179*1</f>
        <v>183</v>
      </c>
      <c r="E192" s="22">
        <f>'Respuestas de formulario 1'!E179*1</f>
        <v>10</v>
      </c>
      <c r="F192" s="22">
        <f>'Respuestas de formulario 1'!F179*1</f>
        <v>19</v>
      </c>
      <c r="G192" s="22">
        <f>'Respuestas de formulario 1'!G179*1</f>
        <v>205</v>
      </c>
      <c r="H192" s="22">
        <f>'Respuestas de formulario 1'!H179*1</f>
        <v>93</v>
      </c>
      <c r="I192" s="22">
        <f>'Respuestas de formulario 1'!I179*1</f>
        <v>98</v>
      </c>
      <c r="J192" s="22">
        <f>'Respuestas de formulario 1'!J179*1</f>
        <v>84</v>
      </c>
      <c r="K192" s="22">
        <f>'Respuestas de formulario 1'!K179*1</f>
        <v>56</v>
      </c>
      <c r="L192" s="22">
        <f>'Respuestas de formulario 1'!L179*1</f>
        <v>110</v>
      </c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x14ac:dyDescent="0.2">
      <c r="A193" s="20">
        <v>43266.469889247688</v>
      </c>
      <c r="B193" s="21">
        <v>43245</v>
      </c>
      <c r="C193" s="22" t="s">
        <v>16</v>
      </c>
      <c r="D193" s="22">
        <f>'Respuestas de formulario 1'!D181*1</f>
        <v>116</v>
      </c>
      <c r="E193" s="22">
        <f>'Respuestas de formulario 1'!E181*1</f>
        <v>8</v>
      </c>
      <c r="F193" s="22">
        <f>'Respuestas de formulario 1'!F181*1</f>
        <v>15</v>
      </c>
      <c r="G193" s="22">
        <f>'Respuestas de formulario 1'!G181*1</f>
        <v>127</v>
      </c>
      <c r="H193" s="22">
        <f>'Respuestas de formulario 1'!H181*1</f>
        <v>113</v>
      </c>
      <c r="I193" s="22">
        <f>'Respuestas de formulario 1'!I181*1</f>
        <v>195</v>
      </c>
      <c r="J193" s="22">
        <f>'Respuestas de formulario 1'!J181*1</f>
        <v>0</v>
      </c>
      <c r="K193" s="22">
        <f>'Respuestas de formulario 1'!K181*1</f>
        <v>28</v>
      </c>
      <c r="L193" s="22">
        <f>'Respuestas de formulario 1'!L181*1</f>
        <v>10</v>
      </c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x14ac:dyDescent="0.2">
      <c r="A194" s="20">
        <v>43266.476239918979</v>
      </c>
      <c r="B194" s="21">
        <v>43250</v>
      </c>
      <c r="C194" s="22" t="s">
        <v>16</v>
      </c>
      <c r="D194" s="22">
        <f>'Respuestas de formulario 1'!D184*1</f>
        <v>0</v>
      </c>
      <c r="E194" s="22">
        <f>'Respuestas de formulario 1'!E184*1</f>
        <v>0</v>
      </c>
      <c r="F194" s="22">
        <f>'Respuestas de formulario 1'!F184*1</f>
        <v>0</v>
      </c>
      <c r="G194" s="22">
        <f>'Respuestas de formulario 1'!G184*1</f>
        <v>0</v>
      </c>
      <c r="H194" s="22">
        <f>'Respuestas de formulario 1'!H184*1</f>
        <v>0</v>
      </c>
      <c r="I194" s="22">
        <f>'Respuestas de formulario 1'!I184*1</f>
        <v>0</v>
      </c>
      <c r="J194" s="22">
        <f>'Respuestas de formulario 1'!J184*1</f>
        <v>122</v>
      </c>
      <c r="K194" s="22">
        <f>'Respuestas de formulario 1'!K184*1</f>
        <v>0</v>
      </c>
      <c r="L194" s="22">
        <f>'Respuestas de formulario 1'!L184*1</f>
        <v>0</v>
      </c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x14ac:dyDescent="0.2">
      <c r="A195" s="20">
        <v>43266.476629837962</v>
      </c>
      <c r="B195" s="21">
        <v>43250</v>
      </c>
      <c r="C195" s="22" t="s">
        <v>16</v>
      </c>
      <c r="D195" s="22">
        <f>'Respuestas de formulario 1'!D185*1</f>
        <v>327</v>
      </c>
      <c r="E195" s="22">
        <f>'Respuestas de formulario 1'!E185*1</f>
        <v>0</v>
      </c>
      <c r="F195" s="22">
        <f>'Respuestas de formulario 1'!F185*1</f>
        <v>0</v>
      </c>
      <c r="G195" s="22">
        <f>'Respuestas de formulario 1'!G185*1</f>
        <v>0</v>
      </c>
      <c r="H195" s="22">
        <f>'Respuestas de formulario 1'!H185*1</f>
        <v>0</v>
      </c>
      <c r="I195" s="22">
        <f>'Respuestas de formulario 1'!I185*1</f>
        <v>0</v>
      </c>
      <c r="J195" s="22">
        <f>'Respuestas de formulario 1'!J185*1</f>
        <v>0</v>
      </c>
      <c r="K195" s="22">
        <f>'Respuestas de formulario 1'!K185*1</f>
        <v>0</v>
      </c>
      <c r="L195" s="22">
        <f>'Respuestas de formulario 1'!L185*1</f>
        <v>0</v>
      </c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x14ac:dyDescent="0.2">
      <c r="A196" s="40">
        <v>43266.484626331017</v>
      </c>
      <c r="B196" s="41">
        <v>43255</v>
      </c>
      <c r="C196" s="42" t="s">
        <v>16</v>
      </c>
      <c r="D196" s="42">
        <f>'Respuestas de formulario 1'!D189*3</f>
        <v>177</v>
      </c>
      <c r="E196" s="42">
        <f>'Respuestas de formulario 1'!E189*3</f>
        <v>15</v>
      </c>
      <c r="F196" s="42">
        <f>'Respuestas de formulario 1'!F189*3</f>
        <v>54</v>
      </c>
      <c r="G196" s="42">
        <f>'Respuestas de formulario 1'!G189*3</f>
        <v>399</v>
      </c>
      <c r="H196" s="42">
        <f>'Respuestas de formulario 1'!H189*3</f>
        <v>255</v>
      </c>
      <c r="I196" s="42">
        <f>'Respuestas de formulario 1'!I189*3</f>
        <v>123</v>
      </c>
      <c r="J196" s="42">
        <f>'Respuestas de formulario 1'!J189*3</f>
        <v>57</v>
      </c>
      <c r="K196" s="42">
        <f>'Respuestas de formulario 1'!K189*3</f>
        <v>54</v>
      </c>
      <c r="L196" s="42">
        <f>'Respuestas de formulario 1'!L189*3</f>
        <v>504</v>
      </c>
      <c r="M196" s="43"/>
      <c r="N196" s="43"/>
      <c r="O196" s="4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x14ac:dyDescent="0.2">
      <c r="A197" s="51">
        <v>43285.619869768518</v>
      </c>
      <c r="B197" s="52">
        <v>43277</v>
      </c>
      <c r="C197" s="53" t="s">
        <v>16</v>
      </c>
      <c r="D197" s="53">
        <v>53</v>
      </c>
      <c r="E197" s="53">
        <v>2</v>
      </c>
      <c r="F197" s="53">
        <v>12</v>
      </c>
      <c r="G197" s="53">
        <v>117</v>
      </c>
      <c r="H197" s="53">
        <v>20</v>
      </c>
      <c r="I197" s="53">
        <v>46</v>
      </c>
      <c r="J197" s="53">
        <v>50</v>
      </c>
      <c r="K197" s="53">
        <v>20</v>
      </c>
      <c r="L197" s="53">
        <v>100</v>
      </c>
      <c r="M197" s="45"/>
      <c r="N197" s="45"/>
      <c r="O197" s="45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3.5" customHeight="1" x14ac:dyDescent="0.2">
      <c r="A198" s="51">
        <v>43287.505112523148</v>
      </c>
      <c r="B198" s="52">
        <v>43273</v>
      </c>
      <c r="C198" s="53" t="s">
        <v>16</v>
      </c>
      <c r="D198" s="53">
        <v>110</v>
      </c>
      <c r="E198" s="45"/>
      <c r="F198" s="53">
        <v>11</v>
      </c>
      <c r="G198" s="53">
        <v>150</v>
      </c>
      <c r="H198" s="53">
        <v>57</v>
      </c>
      <c r="I198" s="53">
        <v>172</v>
      </c>
      <c r="J198" s="53">
        <v>140</v>
      </c>
      <c r="K198" s="53">
        <v>27</v>
      </c>
      <c r="L198" s="53">
        <v>34</v>
      </c>
      <c r="M198" s="45"/>
      <c r="N198" s="45"/>
      <c r="O198" s="45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s="45" customFormat="1" x14ac:dyDescent="0.2">
      <c r="A199" s="51">
        <v>43287.61152972222</v>
      </c>
      <c r="B199" s="52">
        <v>43264</v>
      </c>
      <c r="C199" s="53" t="s">
        <v>16</v>
      </c>
      <c r="D199" s="53">
        <v>123</v>
      </c>
      <c r="E199" s="53">
        <v>3</v>
      </c>
      <c r="F199" s="53">
        <v>11</v>
      </c>
      <c r="G199" s="53">
        <v>101</v>
      </c>
      <c r="H199" s="53">
        <v>30</v>
      </c>
      <c r="I199" s="53">
        <v>56</v>
      </c>
      <c r="J199" s="53">
        <v>142</v>
      </c>
      <c r="K199" s="53">
        <v>21</v>
      </c>
      <c r="L199" s="53">
        <v>23</v>
      </c>
    </row>
    <row r="200" spans="1:26" s="45" customFormat="1" x14ac:dyDescent="0.2">
      <c r="A200" s="51">
        <v>43287.621024340275</v>
      </c>
      <c r="B200" s="52">
        <v>43262</v>
      </c>
      <c r="C200" s="53" t="s">
        <v>16</v>
      </c>
      <c r="D200" s="53">
        <v>137</v>
      </c>
      <c r="E200" s="53">
        <v>2</v>
      </c>
      <c r="F200" s="53">
        <v>12</v>
      </c>
      <c r="G200" s="53">
        <v>204</v>
      </c>
      <c r="H200" s="53">
        <v>72</v>
      </c>
      <c r="I200" s="53">
        <v>77</v>
      </c>
      <c r="J200" s="53">
        <v>83</v>
      </c>
      <c r="K200" s="53">
        <v>29</v>
      </c>
      <c r="L200" s="53">
        <v>77</v>
      </c>
    </row>
    <row r="201" spans="1:26" s="45" customFormat="1" x14ac:dyDescent="0.2">
      <c r="A201" s="51">
        <v>43287.621794733801</v>
      </c>
      <c r="B201" s="52">
        <v>43259</v>
      </c>
      <c r="C201" s="53" t="s">
        <v>16</v>
      </c>
      <c r="D201" s="53">
        <v>19</v>
      </c>
      <c r="G201" s="53">
        <v>28</v>
      </c>
      <c r="K201" s="53">
        <v>21</v>
      </c>
    </row>
    <row r="202" spans="1:26" s="45" customFormat="1" x14ac:dyDescent="0.2">
      <c r="A202" s="51"/>
      <c r="B202" s="52"/>
      <c r="C202" s="83" t="s">
        <v>54</v>
      </c>
      <c r="D202" s="53">
        <f>SUM(D158:D201)</f>
        <v>3884</v>
      </c>
      <c r="E202" s="53">
        <f t="shared" ref="E202:L202" si="10">SUM(E158:E201)</f>
        <v>379.45</v>
      </c>
      <c r="F202" s="53">
        <f t="shared" si="10"/>
        <v>489.3</v>
      </c>
      <c r="G202" s="53">
        <f t="shared" si="10"/>
        <v>4383.8</v>
      </c>
      <c r="H202" s="53">
        <f t="shared" si="10"/>
        <v>1765.15</v>
      </c>
      <c r="I202" s="53">
        <f t="shared" si="10"/>
        <v>1237</v>
      </c>
      <c r="J202" s="53">
        <f t="shared" si="10"/>
        <v>5764</v>
      </c>
      <c r="K202" s="53">
        <f t="shared" si="10"/>
        <v>1016.4</v>
      </c>
      <c r="L202" s="53">
        <f t="shared" si="10"/>
        <v>1887.5</v>
      </c>
    </row>
    <row r="203" spans="1:26" s="45" customFormat="1" x14ac:dyDescent="0.2">
      <c r="A203" s="51">
        <v>43287.47155545139</v>
      </c>
      <c r="B203" s="52">
        <v>43267</v>
      </c>
      <c r="C203" s="53" t="s">
        <v>32</v>
      </c>
      <c r="D203" s="53">
        <v>70</v>
      </c>
      <c r="E203" s="53">
        <v>8</v>
      </c>
      <c r="F203" s="53">
        <v>1</v>
      </c>
      <c r="G203" s="53">
        <v>29</v>
      </c>
      <c r="H203" s="53">
        <v>54</v>
      </c>
      <c r="J203" s="53">
        <v>42</v>
      </c>
      <c r="K203" s="53">
        <v>2</v>
      </c>
    </row>
    <row r="204" spans="1:26" s="45" customFormat="1" x14ac:dyDescent="0.2">
      <c r="A204" s="51"/>
      <c r="B204" s="52"/>
      <c r="C204" s="83" t="s">
        <v>53</v>
      </c>
      <c r="D204" s="53">
        <f>SUM(D203)</f>
        <v>70</v>
      </c>
      <c r="E204" s="53">
        <f t="shared" ref="E204:L204" si="11">SUM(E203)</f>
        <v>8</v>
      </c>
      <c r="F204" s="53">
        <f t="shared" si="11"/>
        <v>1</v>
      </c>
      <c r="G204" s="53">
        <f t="shared" si="11"/>
        <v>29</v>
      </c>
      <c r="H204" s="53">
        <f t="shared" si="11"/>
        <v>54</v>
      </c>
      <c r="I204" s="53">
        <f t="shared" si="11"/>
        <v>0</v>
      </c>
      <c r="J204" s="53">
        <f t="shared" si="11"/>
        <v>42</v>
      </c>
      <c r="K204" s="53">
        <f t="shared" si="11"/>
        <v>2</v>
      </c>
      <c r="L204" s="53">
        <f t="shared" si="11"/>
        <v>0</v>
      </c>
    </row>
    <row r="205" spans="1:26" s="45" customFormat="1" x14ac:dyDescent="0.2">
      <c r="A205" s="1">
        <v>43108.580203912032</v>
      </c>
      <c r="B205" s="2">
        <v>43105</v>
      </c>
      <c r="C205" s="3" t="s">
        <v>21</v>
      </c>
      <c r="D205" s="3">
        <v>14</v>
      </c>
      <c r="E205" s="3">
        <v>2</v>
      </c>
      <c r="F205" s="4"/>
      <c r="G205" s="3">
        <v>28</v>
      </c>
      <c r="H205" s="3">
        <v>3</v>
      </c>
      <c r="I205" s="4"/>
      <c r="J205" s="3">
        <v>160</v>
      </c>
      <c r="K205" s="3">
        <v>33</v>
      </c>
      <c r="L205" s="3">
        <v>18</v>
      </c>
      <c r="M205" s="3" t="s">
        <v>22</v>
      </c>
      <c r="N205" s="4">
        <f>SUM(G193:G237)</f>
        <v>29570.199999999997</v>
      </c>
      <c r="O205" s="35" t="e">
        <f>N205/$N$21</f>
        <v>#DIV/0!</v>
      </c>
    </row>
    <row r="206" spans="1:26" s="45" customFormat="1" x14ac:dyDescent="0.2">
      <c r="A206" s="1">
        <v>43111.62075018519</v>
      </c>
      <c r="B206" s="2">
        <v>43110</v>
      </c>
      <c r="C206" s="3" t="s">
        <v>21</v>
      </c>
      <c r="D206" s="3">
        <v>23</v>
      </c>
      <c r="E206" s="3">
        <v>0.5</v>
      </c>
      <c r="F206" s="4"/>
      <c r="G206" s="3">
        <v>22</v>
      </c>
      <c r="H206" s="4"/>
      <c r="I206" s="4"/>
      <c r="J206" s="3">
        <v>18</v>
      </c>
      <c r="K206" s="3">
        <v>4</v>
      </c>
      <c r="L206" s="4"/>
      <c r="M206" s="5" t="s">
        <v>28</v>
      </c>
      <c r="N206" s="36">
        <f>SUM(D187:L231)</f>
        <v>128173.90000000001</v>
      </c>
      <c r="O206" s="4"/>
    </row>
    <row r="207" spans="1:26" s="45" customFormat="1" x14ac:dyDescent="0.2">
      <c r="A207" s="1">
        <v>43116.682793692133</v>
      </c>
      <c r="B207" s="2">
        <v>43112</v>
      </c>
      <c r="C207" s="3" t="s">
        <v>21</v>
      </c>
      <c r="D207" s="3">
        <v>17</v>
      </c>
      <c r="E207" s="3">
        <v>2</v>
      </c>
      <c r="F207" s="3">
        <v>1</v>
      </c>
      <c r="G207" s="3">
        <v>34</v>
      </c>
      <c r="H207" s="4"/>
      <c r="I207" s="4"/>
      <c r="J207" s="3">
        <v>31</v>
      </c>
      <c r="K207" s="3">
        <v>6</v>
      </c>
      <c r="L207" s="4"/>
      <c r="M207" s="4"/>
      <c r="N207" s="3" t="s">
        <v>22</v>
      </c>
      <c r="O207" s="35" t="e">
        <f>N192/$N$21</f>
        <v>#DIV/0!</v>
      </c>
    </row>
    <row r="208" spans="1:26" s="45" customFormat="1" x14ac:dyDescent="0.2">
      <c r="A208" s="1">
        <v>43116.706163587965</v>
      </c>
      <c r="B208" s="2">
        <v>43115</v>
      </c>
      <c r="C208" s="3" t="s">
        <v>21</v>
      </c>
      <c r="D208" s="3">
        <v>20</v>
      </c>
      <c r="E208" s="3">
        <v>3</v>
      </c>
      <c r="F208" s="3">
        <v>2</v>
      </c>
      <c r="G208" s="3">
        <v>40</v>
      </c>
      <c r="H208" s="4"/>
      <c r="I208" s="4"/>
      <c r="J208" s="3">
        <v>40</v>
      </c>
      <c r="K208" s="3">
        <v>12</v>
      </c>
      <c r="L208" s="3">
        <v>53</v>
      </c>
      <c r="M208" s="4"/>
      <c r="N208" s="3" t="s">
        <v>27</v>
      </c>
      <c r="O208" s="35" t="e">
        <f>N193/$N$21</f>
        <v>#DIV/0!</v>
      </c>
    </row>
    <row r="209" spans="1:15" s="45" customFormat="1" x14ac:dyDescent="0.2">
      <c r="A209" s="6">
        <v>43172.555525891206</v>
      </c>
      <c r="B209" s="7">
        <v>43139</v>
      </c>
      <c r="C209" s="8" t="s">
        <v>21</v>
      </c>
      <c r="D209" s="8">
        <f>'Respuestas de formulario 1'!D52*3</f>
        <v>36</v>
      </c>
      <c r="E209" s="8">
        <f>'Respuestas de formulario 1'!E52*3</f>
        <v>30</v>
      </c>
      <c r="F209" s="8">
        <f>'Respuestas de formulario 1'!F52*3</f>
        <v>12</v>
      </c>
      <c r="G209" s="8">
        <f>'Respuestas de formulario 1'!G52*3</f>
        <v>0</v>
      </c>
      <c r="H209" s="8">
        <f>'Respuestas de formulario 1'!H52*3</f>
        <v>3</v>
      </c>
      <c r="I209" s="8">
        <f>'Respuestas de formulario 1'!I52*3</f>
        <v>3</v>
      </c>
      <c r="J209" s="8">
        <f>'Respuestas de formulario 1'!J52*3</f>
        <v>18</v>
      </c>
      <c r="K209" s="8">
        <f>'Respuestas de formulario 1'!K52*3</f>
        <v>18</v>
      </c>
      <c r="L209" s="8">
        <f>'Respuestas de formulario 1'!L52*3</f>
        <v>30</v>
      </c>
      <c r="M209" s="9"/>
      <c r="N209" s="9"/>
      <c r="O209" s="9"/>
    </row>
    <row r="210" spans="1:15" s="45" customFormat="1" x14ac:dyDescent="0.2">
      <c r="A210" s="6">
        <v>43172.585539988431</v>
      </c>
      <c r="B210" s="7">
        <v>43146</v>
      </c>
      <c r="C210" s="8" t="s">
        <v>21</v>
      </c>
      <c r="D210" s="8">
        <f>'Respuestas de formulario 1'!D63*3</f>
        <v>0</v>
      </c>
      <c r="E210" s="8">
        <f>'Respuestas de formulario 1'!E63*3</f>
        <v>3</v>
      </c>
      <c r="F210" s="8">
        <f>'Respuestas de formulario 1'!F63*3</f>
        <v>3</v>
      </c>
      <c r="G210" s="8">
        <f>'Respuestas de formulario 1'!G63*3</f>
        <v>18</v>
      </c>
      <c r="H210" s="8">
        <f>'Respuestas de formulario 1'!H63*3</f>
        <v>6</v>
      </c>
      <c r="I210" s="8">
        <f>'Respuestas de formulario 1'!I63*3</f>
        <v>0</v>
      </c>
      <c r="J210" s="8">
        <f>'Respuestas de formulario 1'!J63*3</f>
        <v>18</v>
      </c>
      <c r="K210" s="8">
        <f>'Respuestas de formulario 1'!K63*3</f>
        <v>0</v>
      </c>
      <c r="L210" s="8">
        <f>'Respuestas de formulario 1'!L63*3</f>
        <v>0</v>
      </c>
      <c r="M210" s="9"/>
      <c r="N210" s="9"/>
      <c r="O210" s="9"/>
    </row>
    <row r="211" spans="1:15" s="45" customFormat="1" x14ac:dyDescent="0.2">
      <c r="A211" s="6">
        <v>43172.611098530091</v>
      </c>
      <c r="B211" s="7">
        <v>43150</v>
      </c>
      <c r="C211" s="8" t="s">
        <v>21</v>
      </c>
      <c r="D211" s="8">
        <f>'Respuestas de formulario 1'!D70*3</f>
        <v>21</v>
      </c>
      <c r="E211" s="8">
        <f>'Respuestas de formulario 1'!E70*3</f>
        <v>3</v>
      </c>
      <c r="F211" s="8">
        <f>'Respuestas de formulario 1'!F70*3</f>
        <v>3</v>
      </c>
      <c r="G211" s="8">
        <f>'Respuestas de formulario 1'!G70*3</f>
        <v>15</v>
      </c>
      <c r="H211" s="8">
        <f>'Respuestas de formulario 1'!H70*3</f>
        <v>3</v>
      </c>
      <c r="I211" s="8">
        <f>'Respuestas de formulario 1'!I70*3</f>
        <v>0</v>
      </c>
      <c r="J211" s="8">
        <f>'Respuestas de formulario 1'!J70*3</f>
        <v>9</v>
      </c>
      <c r="K211" s="8">
        <f>'Respuestas de formulario 1'!K70*3</f>
        <v>3</v>
      </c>
      <c r="L211" s="8">
        <f>'Respuestas de formulario 1'!L70*3</f>
        <v>0</v>
      </c>
      <c r="M211" s="9"/>
      <c r="N211" s="9"/>
      <c r="O211" s="9"/>
    </row>
    <row r="212" spans="1:15" s="45" customFormat="1" x14ac:dyDescent="0.2">
      <c r="A212" s="6">
        <v>43158.643655486114</v>
      </c>
      <c r="B212" s="7">
        <v>43157</v>
      </c>
      <c r="C212" s="8" t="s">
        <v>21</v>
      </c>
      <c r="D212" s="8">
        <f>'Respuestas de formulario 1'!D87*3</f>
        <v>9</v>
      </c>
      <c r="E212" s="8">
        <f>'Respuestas de formulario 1'!E87*3</f>
        <v>9</v>
      </c>
      <c r="F212" s="8">
        <f>'Respuestas de formulario 1'!F87*3</f>
        <v>0</v>
      </c>
      <c r="G212" s="8">
        <f>'Respuestas de formulario 1'!G87*3</f>
        <v>12</v>
      </c>
      <c r="H212" s="8">
        <f>'Respuestas de formulario 1'!H87*3</f>
        <v>0</v>
      </c>
      <c r="I212" s="8">
        <f>'Respuestas de formulario 1'!I87*3</f>
        <v>0</v>
      </c>
      <c r="J212" s="8">
        <f>'Respuestas de formulario 1'!J87*3</f>
        <v>3</v>
      </c>
      <c r="K212" s="8">
        <f>'Respuestas de formulario 1'!K87*3</f>
        <v>0</v>
      </c>
      <c r="L212" s="8">
        <f>'Respuestas de formulario 1'!L87*3</f>
        <v>0</v>
      </c>
      <c r="M212" s="9"/>
      <c r="N212" s="9"/>
      <c r="O212" s="9"/>
    </row>
    <row r="213" spans="1:15" s="45" customFormat="1" x14ac:dyDescent="0.2">
      <c r="A213" s="10">
        <v>43173.669133194446</v>
      </c>
      <c r="B213" s="11">
        <v>43170</v>
      </c>
      <c r="C213" s="12" t="s">
        <v>21</v>
      </c>
      <c r="D213" s="12">
        <f>'Respuestas de formulario 1'!D102*5</f>
        <v>145</v>
      </c>
      <c r="E213" s="12">
        <f>'Respuestas de formulario 1'!E102*5</f>
        <v>0</v>
      </c>
      <c r="F213" s="12">
        <f>'Respuestas de formulario 1'!F102*5</f>
        <v>12.5</v>
      </c>
      <c r="G213" s="12">
        <f>'Respuestas de formulario 1'!G102*5</f>
        <v>90</v>
      </c>
      <c r="H213" s="12">
        <f>'Respuestas de formulario 1'!H102*5</f>
        <v>2.5</v>
      </c>
      <c r="I213" s="12">
        <f>'Respuestas de formulario 1'!I102*5</f>
        <v>0</v>
      </c>
      <c r="J213" s="12">
        <f>'Respuestas de formulario 1'!J102*5</f>
        <v>0</v>
      </c>
      <c r="K213" s="12">
        <f>'Respuestas de formulario 1'!K102*5</f>
        <v>45</v>
      </c>
      <c r="L213" s="12">
        <f>'Respuestas de formulario 1'!L102*5</f>
        <v>70</v>
      </c>
      <c r="M213" s="13"/>
      <c r="N213" s="13"/>
      <c r="O213" s="13"/>
    </row>
    <row r="214" spans="1:15" s="45" customFormat="1" x14ac:dyDescent="0.2">
      <c r="A214" s="10">
        <v>43250.572301203705</v>
      </c>
      <c r="B214" s="11">
        <v>43182</v>
      </c>
      <c r="C214" s="12" t="s">
        <v>21</v>
      </c>
      <c r="D214" s="12">
        <f>'Respuestas de formulario 1'!D123*5</f>
        <v>15</v>
      </c>
      <c r="E214" s="12">
        <f>'Respuestas de formulario 1'!E123*5</f>
        <v>5</v>
      </c>
      <c r="F214" s="12">
        <f>'Respuestas de formulario 1'!F123*5</f>
        <v>0</v>
      </c>
      <c r="G214" s="12">
        <f>'Respuestas de formulario 1'!G123*5</f>
        <v>20</v>
      </c>
      <c r="H214" s="12">
        <f>'Respuestas de formulario 1'!H123*5</f>
        <v>0</v>
      </c>
      <c r="I214" s="12">
        <f>'Respuestas de formulario 1'!I123*5</f>
        <v>0</v>
      </c>
      <c r="J214" s="12">
        <f>'Respuestas de formulario 1'!J123*5</f>
        <v>25</v>
      </c>
      <c r="K214" s="12">
        <f>'Respuestas de formulario 1'!K123*5</f>
        <v>10</v>
      </c>
      <c r="L214" s="12">
        <f>'Respuestas de formulario 1'!L123*5</f>
        <v>0</v>
      </c>
      <c r="M214" s="13"/>
      <c r="N214" s="13"/>
      <c r="O214" s="13"/>
    </row>
    <row r="215" spans="1:15" s="45" customFormat="1" x14ac:dyDescent="0.2">
      <c r="A215" s="15">
        <v>43250.587090636574</v>
      </c>
      <c r="B215" s="16">
        <v>43192</v>
      </c>
      <c r="C215" s="17" t="s">
        <v>21</v>
      </c>
      <c r="D215" s="17">
        <f>'Respuestas de formulario 1'!D127*5</f>
        <v>35</v>
      </c>
      <c r="E215" s="17">
        <f>'Respuestas de formulario 1'!E127*5</f>
        <v>10</v>
      </c>
      <c r="F215" s="17">
        <f>'Respuestas de formulario 1'!F127*5</f>
        <v>0</v>
      </c>
      <c r="G215" s="17">
        <f>'Respuestas de formulario 1'!G127*5</f>
        <v>25</v>
      </c>
      <c r="H215" s="17">
        <f>'Respuestas de formulario 1'!H127*5</f>
        <v>0</v>
      </c>
      <c r="I215" s="17">
        <f>'Respuestas de formulario 1'!I127*5</f>
        <v>0</v>
      </c>
      <c r="J215" s="17">
        <f>'Respuestas de formulario 1'!J127*5</f>
        <v>5</v>
      </c>
      <c r="K215" s="17">
        <f>'Respuestas de formulario 1'!K127*5</f>
        <v>15</v>
      </c>
      <c r="L215" s="17">
        <f>'Respuestas de formulario 1'!L127*5</f>
        <v>0</v>
      </c>
      <c r="M215" s="18"/>
      <c r="N215" s="18"/>
      <c r="O215" s="18"/>
    </row>
    <row r="216" spans="1:15" s="45" customFormat="1" x14ac:dyDescent="0.2">
      <c r="A216" s="15">
        <v>43250.628776608792</v>
      </c>
      <c r="B216" s="16">
        <v>43195</v>
      </c>
      <c r="C216" s="17" t="s">
        <v>21</v>
      </c>
      <c r="D216" s="17">
        <f>'Respuestas de formulario 1'!D142*5</f>
        <v>15</v>
      </c>
      <c r="E216" s="17">
        <f>'Respuestas de formulario 1'!E142*5</f>
        <v>0</v>
      </c>
      <c r="F216" s="17">
        <f>'Respuestas de formulario 1'!F142*5</f>
        <v>10</v>
      </c>
      <c r="G216" s="17">
        <f>'Respuestas de formulario 1'!G142*5</f>
        <v>40</v>
      </c>
      <c r="H216" s="17">
        <f>'Respuestas de formulario 1'!H142*5</f>
        <v>0</v>
      </c>
      <c r="I216" s="17">
        <f>'Respuestas de formulario 1'!I142*5</f>
        <v>0</v>
      </c>
      <c r="J216" s="17">
        <f>'Respuestas de formulario 1'!J142*5</f>
        <v>0</v>
      </c>
      <c r="K216" s="17">
        <f>'Respuestas de formulario 1'!K142*5</f>
        <v>25</v>
      </c>
      <c r="L216" s="17">
        <f>'Respuestas de formulario 1'!L142*5</f>
        <v>0</v>
      </c>
      <c r="M216" s="39" t="s">
        <v>38</v>
      </c>
      <c r="N216" s="18">
        <f>SUM(D196:L227)</f>
        <v>123311.90000000001</v>
      </c>
      <c r="O216" s="18"/>
    </row>
    <row r="217" spans="1:15" s="45" customFormat="1" x14ac:dyDescent="0.2">
      <c r="A217" s="15">
        <v>43231.582838541668</v>
      </c>
      <c r="B217" s="16">
        <v>43215</v>
      </c>
      <c r="C217" s="17" t="s">
        <v>21</v>
      </c>
      <c r="D217" s="17">
        <f>'Respuestas de formulario 1'!D152*5</f>
        <v>20</v>
      </c>
      <c r="E217" s="17">
        <f>'Respuestas de formulario 1'!E152*5</f>
        <v>10</v>
      </c>
      <c r="F217" s="17">
        <f>'Respuestas de formulario 1'!F152*5</f>
        <v>20</v>
      </c>
      <c r="G217" s="17">
        <f>'Respuestas de formulario 1'!G152*5</f>
        <v>155</v>
      </c>
      <c r="H217" s="17">
        <f>'Respuestas de formulario 1'!H152*5</f>
        <v>0</v>
      </c>
      <c r="I217" s="17">
        <f>'Respuestas de formulario 1'!I152*5</f>
        <v>40</v>
      </c>
      <c r="J217" s="17">
        <f>'Respuestas de formulario 1'!J152*5</f>
        <v>0</v>
      </c>
      <c r="K217" s="17">
        <f>'Respuestas de formulario 1'!K152*5</f>
        <v>45</v>
      </c>
      <c r="L217" s="17">
        <f>'Respuestas de formulario 1'!L152*5</f>
        <v>55</v>
      </c>
      <c r="M217" s="18"/>
      <c r="N217" s="18"/>
      <c r="O217" s="18"/>
    </row>
    <row r="218" spans="1:15" s="45" customFormat="1" x14ac:dyDescent="0.2">
      <c r="A218" s="20">
        <v>43231.543363888894</v>
      </c>
      <c r="B218" s="21">
        <v>43221</v>
      </c>
      <c r="C218" s="22" t="s">
        <v>21</v>
      </c>
      <c r="D218" s="22">
        <f>'Respuestas de formulario 1'!D161*1</f>
        <v>8</v>
      </c>
      <c r="E218" s="22">
        <f>'Respuestas de formulario 1'!E161*1</f>
        <v>1</v>
      </c>
      <c r="F218" s="22">
        <f>'Respuestas de formulario 1'!F161*1</f>
        <v>0</v>
      </c>
      <c r="G218" s="22">
        <f>'Respuestas de formulario 1'!G161*1</f>
        <v>9</v>
      </c>
      <c r="H218" s="22">
        <f>'Respuestas de formulario 1'!H161*1</f>
        <v>0</v>
      </c>
      <c r="I218" s="22">
        <f>'Respuestas de formulario 1'!I161*1</f>
        <v>1</v>
      </c>
      <c r="J218" s="22">
        <f>'Respuestas de formulario 1'!J161*1</f>
        <v>0</v>
      </c>
      <c r="K218" s="22">
        <f>'Respuestas de formulario 1'!K161*1</f>
        <v>3</v>
      </c>
      <c r="L218" s="22">
        <f>'Respuestas de formulario 1'!L161*1</f>
        <v>0</v>
      </c>
      <c r="M218" s="23"/>
      <c r="N218" s="23"/>
      <c r="O218" s="23"/>
    </row>
    <row r="219" spans="1:15" s="45" customFormat="1" x14ac:dyDescent="0.2">
      <c r="A219" s="20">
        <v>43231.50352322917</v>
      </c>
      <c r="B219" s="21">
        <v>43222</v>
      </c>
      <c r="C219" s="22" t="s">
        <v>21</v>
      </c>
      <c r="D219" s="22">
        <f>'Respuestas de formulario 1'!D165*1</f>
        <v>34</v>
      </c>
      <c r="E219" s="22">
        <f>'Respuestas de formulario 1'!E165*1</f>
        <v>4</v>
      </c>
      <c r="F219" s="22">
        <f>'Respuestas de formulario 1'!F165*1</f>
        <v>0</v>
      </c>
      <c r="G219" s="22">
        <f>'Respuestas de formulario 1'!G165*1</f>
        <v>75</v>
      </c>
      <c r="H219" s="22">
        <f>'Respuestas de formulario 1'!H165*1</f>
        <v>24</v>
      </c>
      <c r="I219" s="22">
        <f>'Respuestas de formulario 1'!I165*1</f>
        <v>16</v>
      </c>
      <c r="J219" s="22">
        <f>'Respuestas de formulario 1'!J165*1</f>
        <v>52</v>
      </c>
      <c r="K219" s="22">
        <f>'Respuestas de formulario 1'!K165*1</f>
        <v>11</v>
      </c>
      <c r="L219" s="22">
        <f>'Respuestas de formulario 1'!L165*1</f>
        <v>20</v>
      </c>
      <c r="M219" s="23"/>
      <c r="N219" s="23"/>
      <c r="O219" s="23"/>
    </row>
    <row r="220" spans="1:15" s="45" customFormat="1" x14ac:dyDescent="0.2">
      <c r="A220" s="20">
        <v>43248.575135462961</v>
      </c>
      <c r="B220" s="21">
        <v>43230</v>
      </c>
      <c r="C220" s="22" t="s">
        <v>21</v>
      </c>
      <c r="D220" s="22">
        <f>'Respuestas de formulario 1'!D171*1</f>
        <v>8</v>
      </c>
      <c r="E220" s="22">
        <f>'Respuestas de formulario 1'!E171*1</f>
        <v>0</v>
      </c>
      <c r="F220" s="22">
        <f>'Respuestas de formulario 1'!F171*1</f>
        <v>0</v>
      </c>
      <c r="G220" s="22">
        <f>'Respuestas de formulario 1'!G171*1</f>
        <v>44</v>
      </c>
      <c r="H220" s="22">
        <f>'Respuestas de formulario 1'!H171*1</f>
        <v>4</v>
      </c>
      <c r="I220" s="22">
        <f>'Respuestas de formulario 1'!I171*1</f>
        <v>4</v>
      </c>
      <c r="J220" s="22">
        <f>'Respuestas de formulario 1'!J171*1</f>
        <v>14</v>
      </c>
      <c r="K220" s="22">
        <f>'Respuestas de formulario 1'!K171*1</f>
        <v>4</v>
      </c>
      <c r="L220" s="22">
        <f>'Respuestas de formulario 1'!L171*1</f>
        <v>45</v>
      </c>
      <c r="M220" s="23"/>
      <c r="N220" s="23"/>
      <c r="O220" s="23"/>
    </row>
    <row r="221" spans="1:15" s="45" customFormat="1" x14ac:dyDescent="0.2">
      <c r="A221" s="20">
        <v>43266.481088692133</v>
      </c>
      <c r="B221" s="21">
        <v>43251</v>
      </c>
      <c r="C221" s="22" t="s">
        <v>21</v>
      </c>
      <c r="D221" s="22">
        <f>'Respuestas de formulario 1'!D187*1</f>
        <v>60</v>
      </c>
      <c r="E221" s="22">
        <f>'Respuestas de formulario 1'!E187*1</f>
        <v>6</v>
      </c>
      <c r="F221" s="22">
        <f>'Respuestas de formulario 1'!F187*1</f>
        <v>0</v>
      </c>
      <c r="G221" s="22">
        <f>'Respuestas de formulario 1'!G187*1</f>
        <v>90</v>
      </c>
      <c r="H221" s="22">
        <f>'Respuestas de formulario 1'!H187*1</f>
        <v>11</v>
      </c>
      <c r="I221" s="22">
        <f>'Respuestas de formulario 1'!I187*1</f>
        <v>23</v>
      </c>
      <c r="J221" s="22">
        <f>'Respuestas de formulario 1'!J187*1</f>
        <v>44</v>
      </c>
      <c r="K221" s="22">
        <f>'Respuestas de formulario 1'!K187*1</f>
        <v>26</v>
      </c>
      <c r="L221" s="22">
        <f>'Respuestas de formulario 1'!L187*1</f>
        <v>12</v>
      </c>
      <c r="M221" s="23"/>
      <c r="N221" s="23"/>
      <c r="O221" s="23"/>
    </row>
    <row r="222" spans="1:15" s="45" customFormat="1" x14ac:dyDescent="0.2">
      <c r="A222" s="51">
        <v>43287.618243819445</v>
      </c>
      <c r="B222" s="52">
        <v>43266</v>
      </c>
      <c r="C222" s="53" t="s">
        <v>21</v>
      </c>
      <c r="D222" s="53">
        <v>30</v>
      </c>
      <c r="E222" s="53">
        <v>2</v>
      </c>
      <c r="F222" s="53">
        <v>2</v>
      </c>
      <c r="G222" s="53">
        <v>30</v>
      </c>
      <c r="H222" s="53">
        <v>5</v>
      </c>
      <c r="I222" s="53">
        <v>5</v>
      </c>
      <c r="J222" s="53">
        <v>56</v>
      </c>
      <c r="K222" s="53">
        <v>5</v>
      </c>
      <c r="L222" s="53">
        <v>61</v>
      </c>
    </row>
    <row r="223" spans="1:15" s="45" customFormat="1" x14ac:dyDescent="0.2">
      <c r="A223" s="51"/>
      <c r="B223" s="52"/>
      <c r="C223" s="83" t="s">
        <v>52</v>
      </c>
      <c r="D223" s="53">
        <f>SUM(D205:D222)</f>
        <v>510</v>
      </c>
      <c r="E223" s="53">
        <f t="shared" ref="E223:L223" si="12">SUM(E205:E222)</f>
        <v>90.5</v>
      </c>
      <c r="F223" s="53">
        <f t="shared" si="12"/>
        <v>65.5</v>
      </c>
      <c r="G223" s="53">
        <f t="shared" si="12"/>
        <v>747</v>
      </c>
      <c r="H223" s="53">
        <f t="shared" si="12"/>
        <v>61.5</v>
      </c>
      <c r="I223" s="53">
        <f t="shared" si="12"/>
        <v>92</v>
      </c>
      <c r="J223" s="53">
        <f t="shared" si="12"/>
        <v>493</v>
      </c>
      <c r="K223" s="53">
        <f t="shared" si="12"/>
        <v>265</v>
      </c>
      <c r="L223" s="53">
        <f t="shared" si="12"/>
        <v>364</v>
      </c>
    </row>
    <row r="224" spans="1:15" ht="15.75" customHeight="1" x14ac:dyDescent="0.2">
      <c r="D224">
        <f t="shared" ref="D224:L224" si="13">SUM(D4:D222)</f>
        <v>18337.5</v>
      </c>
      <c r="E224">
        <f t="shared" si="13"/>
        <v>3252.7999999999997</v>
      </c>
      <c r="F224">
        <f t="shared" si="13"/>
        <v>2346.8000000000002</v>
      </c>
      <c r="G224">
        <f t="shared" si="13"/>
        <v>22508.399999999998</v>
      </c>
      <c r="H224">
        <f t="shared" si="13"/>
        <v>8132.7000000000007</v>
      </c>
      <c r="I224">
        <f t="shared" si="13"/>
        <v>4386</v>
      </c>
      <c r="J224">
        <f t="shared" si="13"/>
        <v>19523.7</v>
      </c>
      <c r="K224">
        <f t="shared" si="13"/>
        <v>6202.5999999999995</v>
      </c>
      <c r="L224">
        <f t="shared" si="13"/>
        <v>7995.7999999999993</v>
      </c>
    </row>
    <row r="301" spans="1:18" ht="15.75" customHeight="1" x14ac:dyDescent="0.2"/>
    <row r="303" spans="1:18" x14ac:dyDescent="0.2">
      <c r="A303" t="s">
        <v>0</v>
      </c>
      <c r="B303" t="s">
        <v>1</v>
      </c>
      <c r="C303" t="s">
        <v>2</v>
      </c>
      <c r="D303" t="s">
        <v>3</v>
      </c>
      <c r="E303" t="s">
        <v>4</v>
      </c>
      <c r="F303" t="s">
        <v>5</v>
      </c>
      <c r="G303" t="s">
        <v>6</v>
      </c>
      <c r="H303" t="s">
        <v>7</v>
      </c>
      <c r="I303" t="s">
        <v>8</v>
      </c>
      <c r="J303" t="s">
        <v>9</v>
      </c>
      <c r="K303" t="s">
        <v>10</v>
      </c>
      <c r="L303" t="s">
        <v>11</v>
      </c>
    </row>
    <row r="304" spans="1:18" x14ac:dyDescent="0.2">
      <c r="A304" s="1">
        <v>43108.555697835647</v>
      </c>
      <c r="B304" s="2">
        <v>43102</v>
      </c>
      <c r="C304" s="3" t="s">
        <v>12</v>
      </c>
      <c r="D304" s="3">
        <v>13</v>
      </c>
      <c r="E304" s="3">
        <v>3</v>
      </c>
      <c r="F304" s="3">
        <v>2</v>
      </c>
      <c r="G304" s="3">
        <v>20</v>
      </c>
      <c r="H304" s="4"/>
      <c r="I304" s="4"/>
      <c r="J304" s="3">
        <v>30</v>
      </c>
      <c r="K304" s="3">
        <v>10</v>
      </c>
      <c r="L304" s="4"/>
      <c r="M304" s="4"/>
      <c r="N304" s="4"/>
      <c r="O304" s="4"/>
      <c r="P304" s="4"/>
      <c r="Q304" s="4"/>
      <c r="R304" s="4"/>
    </row>
    <row r="305" spans="1:18" x14ac:dyDescent="0.2">
      <c r="A305" s="1">
        <v>43108.569680532411</v>
      </c>
      <c r="B305" s="2">
        <v>43102</v>
      </c>
      <c r="C305" s="3" t="s">
        <v>12</v>
      </c>
      <c r="D305" s="4"/>
      <c r="E305" s="3">
        <v>4</v>
      </c>
      <c r="F305" s="3">
        <v>2</v>
      </c>
      <c r="G305" s="3">
        <v>24</v>
      </c>
      <c r="H305" s="4"/>
      <c r="I305" s="4"/>
      <c r="J305" s="3">
        <v>15</v>
      </c>
      <c r="K305" s="3">
        <v>8</v>
      </c>
      <c r="L305" s="3">
        <v>60</v>
      </c>
      <c r="M305" s="4"/>
      <c r="N305" s="4"/>
      <c r="O305" s="4"/>
      <c r="P305" s="4"/>
      <c r="Q305" s="4"/>
      <c r="R305" s="4"/>
    </row>
    <row r="306" spans="1:18" x14ac:dyDescent="0.2">
      <c r="A306" s="1">
        <v>43108.575700995367</v>
      </c>
      <c r="B306" s="2">
        <v>43102</v>
      </c>
      <c r="C306" s="3" t="s">
        <v>13</v>
      </c>
      <c r="D306" s="3">
        <v>27</v>
      </c>
      <c r="E306" s="3">
        <v>7</v>
      </c>
      <c r="F306" s="3">
        <v>2.5</v>
      </c>
      <c r="G306" s="3">
        <v>20</v>
      </c>
      <c r="H306" s="4"/>
      <c r="I306" s="4"/>
      <c r="J306" s="3">
        <v>24</v>
      </c>
      <c r="K306" s="3">
        <v>30</v>
      </c>
      <c r="L306" s="4"/>
      <c r="M306" s="4"/>
      <c r="N306" s="4"/>
      <c r="O306" s="4"/>
      <c r="P306" s="4"/>
      <c r="Q306" s="4"/>
      <c r="R306" s="4"/>
    </row>
    <row r="307" spans="1:18" x14ac:dyDescent="0.2">
      <c r="A307" s="1">
        <v>43108.553333425923</v>
      </c>
      <c r="B307" s="2">
        <v>43102</v>
      </c>
      <c r="C307" s="3" t="s">
        <v>14</v>
      </c>
      <c r="D307" s="3">
        <v>18</v>
      </c>
      <c r="E307" s="3">
        <v>3</v>
      </c>
      <c r="F307" s="3">
        <v>4</v>
      </c>
      <c r="G307" s="3">
        <v>21</v>
      </c>
      <c r="H307" s="4"/>
      <c r="I307" s="4"/>
      <c r="J307" s="3">
        <v>45</v>
      </c>
      <c r="K307" s="3">
        <v>8</v>
      </c>
      <c r="L307" s="3">
        <v>40</v>
      </c>
      <c r="M307" s="4"/>
      <c r="N307" s="4"/>
      <c r="O307" s="4"/>
      <c r="P307" s="4"/>
      <c r="Q307" s="4"/>
      <c r="R307" s="4"/>
    </row>
    <row r="308" spans="1:18" x14ac:dyDescent="0.2">
      <c r="A308" s="1">
        <v>43108.555115590279</v>
      </c>
      <c r="B308" s="2">
        <v>43102</v>
      </c>
      <c r="C308" s="3" t="s">
        <v>15</v>
      </c>
      <c r="D308" s="3">
        <v>24</v>
      </c>
      <c r="E308" s="3">
        <v>2</v>
      </c>
      <c r="F308" s="3">
        <v>2</v>
      </c>
      <c r="G308" s="3">
        <v>23</v>
      </c>
      <c r="H308" s="4"/>
      <c r="I308" s="4"/>
      <c r="J308" s="3">
        <v>15</v>
      </c>
      <c r="K308" s="3">
        <v>9</v>
      </c>
      <c r="L308" s="3">
        <v>32</v>
      </c>
      <c r="M308" s="4"/>
      <c r="N308" s="4"/>
      <c r="O308" s="4"/>
      <c r="P308" s="4"/>
      <c r="Q308" s="4"/>
      <c r="R308" s="4"/>
    </row>
    <row r="309" spans="1:18" x14ac:dyDescent="0.2">
      <c r="A309" s="1">
        <v>43108.567140196756</v>
      </c>
      <c r="B309" s="2">
        <v>43102</v>
      </c>
      <c r="C309" s="3" t="s">
        <v>15</v>
      </c>
      <c r="D309" s="3">
        <v>12</v>
      </c>
      <c r="E309" s="3">
        <v>2</v>
      </c>
      <c r="F309" s="3">
        <v>2.5</v>
      </c>
      <c r="G309" s="3">
        <v>24</v>
      </c>
      <c r="H309" s="4"/>
      <c r="I309" s="4"/>
      <c r="J309" s="3">
        <v>12</v>
      </c>
      <c r="K309" s="3">
        <v>6</v>
      </c>
      <c r="L309" s="3">
        <v>24</v>
      </c>
      <c r="M309" s="4"/>
      <c r="N309" s="4"/>
      <c r="O309" s="4"/>
      <c r="P309" s="4"/>
      <c r="Q309" s="4"/>
      <c r="R309" s="4"/>
    </row>
    <row r="310" spans="1:18" x14ac:dyDescent="0.2">
      <c r="A310" s="1">
        <v>43108.552632407409</v>
      </c>
      <c r="B310" s="2">
        <v>43102</v>
      </c>
      <c r="C310" s="3" t="s">
        <v>16</v>
      </c>
      <c r="D310" s="3">
        <v>42</v>
      </c>
      <c r="E310" s="3">
        <v>6</v>
      </c>
      <c r="F310" s="3">
        <v>7</v>
      </c>
      <c r="G310" s="3">
        <v>41</v>
      </c>
      <c r="H310" s="4"/>
      <c r="I310" s="4"/>
      <c r="J310" s="3">
        <v>75</v>
      </c>
      <c r="K310" s="3">
        <v>30</v>
      </c>
      <c r="L310" s="3">
        <v>20</v>
      </c>
      <c r="M310" s="4"/>
      <c r="N310" s="4"/>
      <c r="O310" s="4"/>
      <c r="P310" s="4"/>
      <c r="Q310" s="4"/>
      <c r="R310" s="4"/>
    </row>
    <row r="311" spans="1:18" x14ac:dyDescent="0.2">
      <c r="A311" s="1">
        <v>43108.578014780098</v>
      </c>
      <c r="B311" s="2">
        <v>43105</v>
      </c>
      <c r="C311" s="3" t="s">
        <v>17</v>
      </c>
      <c r="D311" s="3">
        <v>43</v>
      </c>
      <c r="E311" s="3">
        <v>5</v>
      </c>
      <c r="F311" s="4"/>
      <c r="G311" s="3">
        <v>139</v>
      </c>
      <c r="H311" s="3">
        <v>12</v>
      </c>
      <c r="I311" s="4"/>
      <c r="J311" s="3">
        <v>240</v>
      </c>
      <c r="K311" s="3">
        <v>66</v>
      </c>
      <c r="L311" s="3">
        <v>18</v>
      </c>
      <c r="M311" s="3" t="s">
        <v>18</v>
      </c>
      <c r="N311" s="4">
        <f>SUM(D304:D345)</f>
        <v>886</v>
      </c>
      <c r="O311" s="4"/>
      <c r="P311" s="4"/>
      <c r="Q311" s="4"/>
      <c r="R311" s="4"/>
    </row>
    <row r="312" spans="1:18" x14ac:dyDescent="0.2">
      <c r="A312" s="1">
        <v>43108.579306157408</v>
      </c>
      <c r="B312" s="2">
        <v>43105</v>
      </c>
      <c r="C312" s="3" t="s">
        <v>14</v>
      </c>
      <c r="D312" s="3">
        <v>18</v>
      </c>
      <c r="E312" s="3">
        <v>3</v>
      </c>
      <c r="F312" s="4"/>
      <c r="G312" s="3">
        <v>82</v>
      </c>
      <c r="H312" s="3">
        <v>10</v>
      </c>
      <c r="I312" s="4"/>
      <c r="J312" s="3">
        <v>150</v>
      </c>
      <c r="K312" s="3">
        <v>90</v>
      </c>
      <c r="L312" s="3">
        <v>10</v>
      </c>
      <c r="M312" s="3" t="s">
        <v>19</v>
      </c>
      <c r="N312" s="4">
        <f>SUM(E304:E345)</f>
        <v>126.5</v>
      </c>
      <c r="O312" s="4"/>
      <c r="P312" s="4"/>
      <c r="Q312" s="4"/>
      <c r="R312" s="4"/>
    </row>
    <row r="313" spans="1:18" x14ac:dyDescent="0.2">
      <c r="A313" s="1">
        <v>43108.576919097221</v>
      </c>
      <c r="B313" s="2">
        <v>43105</v>
      </c>
      <c r="C313" s="3" t="s">
        <v>16</v>
      </c>
      <c r="D313" s="3">
        <v>54</v>
      </c>
      <c r="E313" s="3">
        <v>7</v>
      </c>
      <c r="F313" s="4"/>
      <c r="G313" s="3">
        <v>150</v>
      </c>
      <c r="H313" s="3">
        <v>16</v>
      </c>
      <c r="I313" s="4"/>
      <c r="J313" s="3">
        <v>302</v>
      </c>
      <c r="K313" s="3">
        <v>90</v>
      </c>
      <c r="L313" s="3">
        <v>13</v>
      </c>
      <c r="M313" s="3" t="s">
        <v>20</v>
      </c>
      <c r="N313" s="4">
        <f>SUM(F304:F345)</f>
        <v>67</v>
      </c>
      <c r="O313" s="4"/>
      <c r="P313" s="4"/>
      <c r="Q313" s="4"/>
      <c r="R313" s="4"/>
    </row>
    <row r="314" spans="1:18" x14ac:dyDescent="0.2">
      <c r="A314" s="1">
        <v>43108.580203912032</v>
      </c>
      <c r="B314" s="2">
        <v>43105</v>
      </c>
      <c r="C314" s="3" t="s">
        <v>21</v>
      </c>
      <c r="D314" s="3">
        <v>14</v>
      </c>
      <c r="E314" s="3">
        <v>2</v>
      </c>
      <c r="F314" s="4"/>
      <c r="G314" s="3">
        <v>28</v>
      </c>
      <c r="H314" s="3">
        <v>3</v>
      </c>
      <c r="I314" s="4"/>
      <c r="J314" s="3">
        <v>160</v>
      </c>
      <c r="K314" s="3">
        <v>33</v>
      </c>
      <c r="L314" s="3">
        <v>18</v>
      </c>
      <c r="M314" s="3" t="s">
        <v>22</v>
      </c>
      <c r="N314" s="4">
        <f>SUM(G304:G345)</f>
        <v>1495</v>
      </c>
      <c r="O314" s="4"/>
      <c r="P314" s="4"/>
      <c r="Q314" s="4"/>
      <c r="R314" s="4"/>
    </row>
    <row r="315" spans="1:18" x14ac:dyDescent="0.2">
      <c r="A315" s="1">
        <v>43111.621180393515</v>
      </c>
      <c r="B315" s="2">
        <v>43110</v>
      </c>
      <c r="C315" s="3" t="s">
        <v>17</v>
      </c>
      <c r="D315" s="3">
        <v>24</v>
      </c>
      <c r="E315" s="3">
        <v>2</v>
      </c>
      <c r="F315" s="4"/>
      <c r="G315" s="3">
        <v>30</v>
      </c>
      <c r="H315" s="4"/>
      <c r="I315" s="4"/>
      <c r="J315" s="3">
        <v>18</v>
      </c>
      <c r="K315" s="3">
        <v>11</v>
      </c>
      <c r="L315" s="4"/>
      <c r="M315" s="3" t="s">
        <v>23</v>
      </c>
      <c r="N315" s="4">
        <f>SUM(H304:H345)</f>
        <v>229</v>
      </c>
      <c r="O315" s="4"/>
      <c r="P315" s="4"/>
      <c r="Q315" s="4"/>
      <c r="R315" s="4"/>
    </row>
    <row r="316" spans="1:18" x14ac:dyDescent="0.2">
      <c r="A316" s="1">
        <v>43111.617166388889</v>
      </c>
      <c r="B316" s="2">
        <v>43110</v>
      </c>
      <c r="C316" s="3" t="s">
        <v>12</v>
      </c>
      <c r="D316" s="3">
        <v>27</v>
      </c>
      <c r="E316" s="3">
        <v>2</v>
      </c>
      <c r="F316" s="3">
        <v>1</v>
      </c>
      <c r="G316" s="3">
        <v>32</v>
      </c>
      <c r="H316" s="4"/>
      <c r="I316" s="4"/>
      <c r="J316" s="3">
        <v>24</v>
      </c>
      <c r="K316" s="3">
        <v>12</v>
      </c>
      <c r="L316" s="3">
        <v>16</v>
      </c>
      <c r="M316" s="3" t="s">
        <v>24</v>
      </c>
      <c r="N316" s="4">
        <f>SUM(I305:I345)</f>
        <v>16</v>
      </c>
      <c r="O316" s="4"/>
      <c r="P316" s="4"/>
      <c r="Q316" s="4"/>
      <c r="R316" s="4"/>
    </row>
    <row r="317" spans="1:18" x14ac:dyDescent="0.2">
      <c r="A317" s="1">
        <v>43111.620221249999</v>
      </c>
      <c r="B317" s="2">
        <v>43110</v>
      </c>
      <c r="C317" s="3" t="s">
        <v>13</v>
      </c>
      <c r="D317" s="3">
        <v>22</v>
      </c>
      <c r="E317" s="4"/>
      <c r="F317" s="4"/>
      <c r="G317" s="3">
        <v>12</v>
      </c>
      <c r="H317" s="4"/>
      <c r="I317" s="4"/>
      <c r="J317" s="3">
        <v>8</v>
      </c>
      <c r="K317" s="3">
        <v>15</v>
      </c>
      <c r="L317" s="4"/>
      <c r="M317" s="3" t="s">
        <v>25</v>
      </c>
      <c r="N317" s="4">
        <f>SUM(J304:J345)</f>
        <v>2088</v>
      </c>
      <c r="O317" s="4"/>
      <c r="P317" s="4"/>
      <c r="Q317" s="4"/>
      <c r="R317" s="4"/>
    </row>
    <row r="318" spans="1:18" x14ac:dyDescent="0.2">
      <c r="A318" s="1">
        <v>43111.618714837961</v>
      </c>
      <c r="B318" s="2">
        <v>43110</v>
      </c>
      <c r="C318" s="3" t="s">
        <v>15</v>
      </c>
      <c r="D318" s="3">
        <v>24</v>
      </c>
      <c r="E318" s="3">
        <v>2</v>
      </c>
      <c r="F318" s="4"/>
      <c r="G318" s="3">
        <v>17</v>
      </c>
      <c r="H318" s="4"/>
      <c r="I318" s="4"/>
      <c r="J318" s="3">
        <v>6</v>
      </c>
      <c r="K318" s="3">
        <v>41</v>
      </c>
      <c r="L318" s="3">
        <v>18</v>
      </c>
      <c r="M318" s="3" t="s">
        <v>26</v>
      </c>
      <c r="N318" s="4">
        <f>SUM(K304:K345)</f>
        <v>775</v>
      </c>
      <c r="O318" s="4"/>
      <c r="P318" s="4"/>
      <c r="Q318" s="4"/>
      <c r="R318" s="4"/>
    </row>
    <row r="319" spans="1:18" x14ac:dyDescent="0.2">
      <c r="A319" s="1">
        <v>43111.615170347221</v>
      </c>
      <c r="B319" s="2">
        <v>43110</v>
      </c>
      <c r="C319" s="3" t="s">
        <v>16</v>
      </c>
      <c r="D319" s="3">
        <v>16</v>
      </c>
      <c r="E319" s="3">
        <v>8</v>
      </c>
      <c r="F319" s="3">
        <v>4</v>
      </c>
      <c r="G319" s="3">
        <v>53</v>
      </c>
      <c r="H319" s="4"/>
      <c r="I319" s="4"/>
      <c r="J319" s="3">
        <v>66</v>
      </c>
      <c r="K319" s="3">
        <v>42</v>
      </c>
      <c r="L319" s="4"/>
      <c r="M319" s="3" t="s">
        <v>27</v>
      </c>
      <c r="N319" s="4">
        <f>SUM(L305:L345)</f>
        <v>621</v>
      </c>
      <c r="O319" s="4"/>
      <c r="P319" s="4"/>
      <c r="Q319" s="4"/>
      <c r="R319" s="4"/>
    </row>
    <row r="320" spans="1:18" x14ac:dyDescent="0.2">
      <c r="A320" s="1">
        <v>43111.615357349539</v>
      </c>
      <c r="B320" s="2">
        <v>43110</v>
      </c>
      <c r="C320" s="3" t="s">
        <v>16</v>
      </c>
      <c r="D320" s="4"/>
      <c r="E320" s="4"/>
      <c r="F320" s="4"/>
      <c r="G320" s="4"/>
      <c r="H320" s="4"/>
      <c r="I320" s="4"/>
      <c r="J320" s="4"/>
      <c r="K320" s="4"/>
      <c r="L320" s="3">
        <v>129</v>
      </c>
      <c r="M320" s="4"/>
      <c r="N320" s="4">
        <f>SUM(N311:N319)</f>
        <v>6303.5</v>
      </c>
      <c r="O320" s="4"/>
      <c r="P320" s="4"/>
      <c r="Q320" s="4"/>
      <c r="R320" s="4"/>
    </row>
    <row r="321" spans="1:18" x14ac:dyDescent="0.2">
      <c r="A321" s="1">
        <v>43111.62075018519</v>
      </c>
      <c r="B321" s="2">
        <v>43110</v>
      </c>
      <c r="C321" s="3" t="s">
        <v>21</v>
      </c>
      <c r="D321" s="3">
        <v>23</v>
      </c>
      <c r="E321" s="3">
        <v>0.5</v>
      </c>
      <c r="F321" s="4"/>
      <c r="G321" s="3">
        <v>22</v>
      </c>
      <c r="H321" s="4"/>
      <c r="I321" s="4"/>
      <c r="J321" s="3">
        <v>18</v>
      </c>
      <c r="K321" s="3">
        <v>4</v>
      </c>
      <c r="L321" s="4"/>
      <c r="M321" s="5" t="s">
        <v>28</v>
      </c>
      <c r="N321" s="4">
        <f>SUM(D304:L345)</f>
        <v>6303.5</v>
      </c>
      <c r="O321" s="4"/>
      <c r="P321" s="4"/>
      <c r="Q321" s="4"/>
      <c r="R321" s="4"/>
    </row>
    <row r="322" spans="1:18" x14ac:dyDescent="0.2">
      <c r="A322" s="1">
        <v>43116.683337245369</v>
      </c>
      <c r="B322" s="2">
        <v>43112</v>
      </c>
      <c r="C322" s="3" t="s">
        <v>17</v>
      </c>
      <c r="D322" s="3">
        <v>19</v>
      </c>
      <c r="E322" s="3">
        <v>3</v>
      </c>
      <c r="F322" s="3">
        <v>1</v>
      </c>
      <c r="G322" s="3">
        <v>31</v>
      </c>
      <c r="H322" s="4"/>
      <c r="I322" s="4"/>
      <c r="J322" s="3">
        <v>36</v>
      </c>
      <c r="K322" s="3">
        <v>12</v>
      </c>
      <c r="L322" s="3">
        <v>40</v>
      </c>
      <c r="M322" s="4"/>
      <c r="N322" s="4"/>
      <c r="O322" s="4"/>
      <c r="P322" s="4"/>
      <c r="Q322" s="4"/>
      <c r="R322" s="4"/>
    </row>
    <row r="323" spans="1:18" x14ac:dyDescent="0.2">
      <c r="A323" s="1">
        <v>43116.682094884258</v>
      </c>
      <c r="B323" s="2">
        <v>43112</v>
      </c>
      <c r="C323" s="3" t="s">
        <v>12</v>
      </c>
      <c r="D323" s="3">
        <v>12</v>
      </c>
      <c r="E323" s="3">
        <v>3</v>
      </c>
      <c r="F323" s="3">
        <v>3</v>
      </c>
      <c r="G323" s="3">
        <v>38</v>
      </c>
      <c r="H323" s="4"/>
      <c r="I323" s="4"/>
      <c r="J323" s="3">
        <v>48</v>
      </c>
      <c r="K323" s="3">
        <v>15</v>
      </c>
      <c r="L323" s="3">
        <v>23</v>
      </c>
      <c r="M323" s="4"/>
      <c r="N323" s="4"/>
      <c r="O323" s="4"/>
      <c r="P323" s="4"/>
      <c r="Q323" s="4"/>
      <c r="R323" s="4"/>
    </row>
    <row r="324" spans="1:18" x14ac:dyDescent="0.2">
      <c r="A324" s="1">
        <v>43116.680815983796</v>
      </c>
      <c r="B324" s="2">
        <v>43112</v>
      </c>
      <c r="C324" s="3" t="s">
        <v>14</v>
      </c>
      <c r="D324" s="3">
        <v>30</v>
      </c>
      <c r="E324" s="3">
        <v>3</v>
      </c>
      <c r="F324" s="3">
        <v>2</v>
      </c>
      <c r="G324" s="3">
        <v>24</v>
      </c>
      <c r="H324" s="4"/>
      <c r="I324" s="4"/>
      <c r="J324" s="3">
        <v>28</v>
      </c>
      <c r="K324" s="3">
        <v>12</v>
      </c>
      <c r="L324" s="4"/>
      <c r="M324" s="4"/>
      <c r="N324" s="4"/>
      <c r="O324" s="4"/>
      <c r="P324" s="4"/>
      <c r="Q324" s="4"/>
      <c r="R324" s="4"/>
    </row>
    <row r="325" spans="1:18" x14ac:dyDescent="0.2">
      <c r="A325" s="1">
        <v>43116.681515798613</v>
      </c>
      <c r="B325" s="2">
        <v>43112</v>
      </c>
      <c r="C325" s="3" t="s">
        <v>15</v>
      </c>
      <c r="D325" s="3">
        <v>21</v>
      </c>
      <c r="E325" s="3">
        <v>2</v>
      </c>
      <c r="F325" s="3">
        <v>1</v>
      </c>
      <c r="G325" s="3">
        <v>27</v>
      </c>
      <c r="H325" s="4"/>
      <c r="I325" s="4"/>
      <c r="J325" s="3">
        <v>32</v>
      </c>
      <c r="K325" s="3">
        <v>9</v>
      </c>
      <c r="L325" s="4"/>
      <c r="M325" s="4"/>
      <c r="N325" s="4"/>
      <c r="O325" s="4"/>
      <c r="P325" s="4"/>
      <c r="Q325" s="4"/>
      <c r="R325" s="4"/>
    </row>
    <row r="326" spans="1:18" x14ac:dyDescent="0.2">
      <c r="A326" s="1">
        <v>43116.680062222222</v>
      </c>
      <c r="B326" s="2">
        <v>43112</v>
      </c>
      <c r="C326" s="3" t="s">
        <v>16</v>
      </c>
      <c r="D326" s="3">
        <v>10</v>
      </c>
      <c r="E326" s="3">
        <v>4</v>
      </c>
      <c r="F326" s="3">
        <v>6</v>
      </c>
      <c r="G326" s="3">
        <v>30</v>
      </c>
      <c r="H326" s="4"/>
      <c r="I326" s="4"/>
      <c r="J326" s="3">
        <v>62</v>
      </c>
      <c r="K326" s="3">
        <v>12</v>
      </c>
      <c r="L326" s="3">
        <v>26</v>
      </c>
      <c r="M326" s="4"/>
      <c r="N326" s="4"/>
      <c r="O326" s="4"/>
      <c r="P326" s="4"/>
      <c r="Q326" s="4"/>
      <c r="R326" s="4"/>
    </row>
    <row r="327" spans="1:18" x14ac:dyDescent="0.2">
      <c r="A327" s="1">
        <v>43116.682793692133</v>
      </c>
      <c r="B327" s="2">
        <v>43112</v>
      </c>
      <c r="C327" s="3" t="s">
        <v>21</v>
      </c>
      <c r="D327" s="3">
        <v>17</v>
      </c>
      <c r="E327" s="3">
        <v>2</v>
      </c>
      <c r="F327" s="3">
        <v>1</v>
      </c>
      <c r="G327" s="3">
        <v>34</v>
      </c>
      <c r="H327" s="4"/>
      <c r="I327" s="4"/>
      <c r="J327" s="3">
        <v>31</v>
      </c>
      <c r="K327" s="3">
        <v>6</v>
      </c>
      <c r="L327" s="4"/>
      <c r="M327" s="4"/>
      <c r="N327" s="4"/>
      <c r="O327" s="4"/>
      <c r="P327" s="4"/>
      <c r="Q327" s="4"/>
      <c r="R327" s="4"/>
    </row>
    <row r="328" spans="1:18" x14ac:dyDescent="0.2">
      <c r="A328" s="1">
        <v>43116.705393414348</v>
      </c>
      <c r="B328" s="2">
        <v>43115</v>
      </c>
      <c r="C328" s="3" t="s">
        <v>12</v>
      </c>
      <c r="D328" s="3">
        <v>10</v>
      </c>
      <c r="E328" s="3">
        <v>11</v>
      </c>
      <c r="F328" s="3">
        <v>3</v>
      </c>
      <c r="G328" s="3">
        <v>54</v>
      </c>
      <c r="H328" s="4"/>
      <c r="I328" s="4"/>
      <c r="J328" s="3">
        <v>45</v>
      </c>
      <c r="K328" s="4"/>
      <c r="L328" s="4"/>
      <c r="M328" s="4"/>
      <c r="N328" s="4"/>
      <c r="O328" s="4"/>
      <c r="P328" s="4"/>
      <c r="Q328" s="4"/>
      <c r="R328" s="4"/>
    </row>
    <row r="329" spans="1:18" x14ac:dyDescent="0.2">
      <c r="A329" s="1">
        <v>43116.687733275467</v>
      </c>
      <c r="B329" s="2">
        <v>43115</v>
      </c>
      <c r="C329" s="3" t="s">
        <v>14</v>
      </c>
      <c r="D329" s="3">
        <v>19</v>
      </c>
      <c r="E329" s="3">
        <v>2</v>
      </c>
      <c r="F329" s="3">
        <v>2</v>
      </c>
      <c r="G329" s="3">
        <v>27</v>
      </c>
      <c r="H329" s="4"/>
      <c r="I329" s="4"/>
      <c r="J329" s="3">
        <v>37</v>
      </c>
      <c r="K329" s="3">
        <v>91</v>
      </c>
      <c r="L329" s="4"/>
      <c r="M329" s="4"/>
      <c r="N329" s="4"/>
      <c r="O329" s="4"/>
      <c r="P329" s="4"/>
      <c r="Q329" s="4"/>
      <c r="R329" s="4"/>
    </row>
    <row r="330" spans="1:18" x14ac:dyDescent="0.2">
      <c r="A330" s="1">
        <v>43116.688307997683</v>
      </c>
      <c r="B330" s="2">
        <v>43115</v>
      </c>
      <c r="C330" s="3" t="s">
        <v>15</v>
      </c>
      <c r="D330" s="3">
        <v>18</v>
      </c>
      <c r="E330" s="3">
        <v>2</v>
      </c>
      <c r="F330" s="3">
        <v>3</v>
      </c>
      <c r="G330" s="3">
        <v>9</v>
      </c>
      <c r="H330" s="4"/>
      <c r="I330" s="4"/>
      <c r="J330" s="3">
        <v>42</v>
      </c>
      <c r="K330" s="3">
        <v>16</v>
      </c>
      <c r="L330" s="3">
        <v>41</v>
      </c>
      <c r="M330" s="4"/>
      <c r="N330" s="4"/>
      <c r="O330" s="4"/>
      <c r="P330" s="4"/>
      <c r="Q330" s="4"/>
      <c r="R330" s="4"/>
    </row>
    <row r="331" spans="1:18" x14ac:dyDescent="0.2">
      <c r="A331" s="1">
        <v>43116.683939548609</v>
      </c>
      <c r="B331" s="2">
        <v>43115</v>
      </c>
      <c r="C331" s="3" t="s">
        <v>16</v>
      </c>
      <c r="D331" s="3">
        <v>34</v>
      </c>
      <c r="E331" s="3">
        <v>9</v>
      </c>
      <c r="F331" s="3">
        <v>6</v>
      </c>
      <c r="G331" s="3">
        <v>37</v>
      </c>
      <c r="H331" s="4"/>
      <c r="I331" s="4"/>
      <c r="J331" s="3">
        <v>189</v>
      </c>
      <c r="K331" s="3">
        <v>25</v>
      </c>
      <c r="L331" s="4"/>
      <c r="M331" s="4"/>
      <c r="N331" s="4"/>
      <c r="O331" s="4"/>
      <c r="P331" s="4"/>
      <c r="Q331" s="4"/>
      <c r="R331" s="4"/>
    </row>
    <row r="332" spans="1:18" x14ac:dyDescent="0.2">
      <c r="A332" s="1">
        <v>43116.706163587965</v>
      </c>
      <c r="B332" s="2">
        <v>43115</v>
      </c>
      <c r="C332" s="3" t="s">
        <v>21</v>
      </c>
      <c r="D332" s="3">
        <v>20</v>
      </c>
      <c r="E332" s="3">
        <v>3</v>
      </c>
      <c r="F332" s="3">
        <v>2</v>
      </c>
      <c r="G332" s="3">
        <v>40</v>
      </c>
      <c r="H332" s="4"/>
      <c r="I332" s="4"/>
      <c r="J332" s="3">
        <v>40</v>
      </c>
      <c r="K332" s="3">
        <v>12</v>
      </c>
      <c r="L332" s="3">
        <v>53</v>
      </c>
      <c r="M332" s="4"/>
      <c r="N332" s="4"/>
      <c r="O332" s="4"/>
      <c r="P332" s="4"/>
      <c r="Q332" s="4"/>
      <c r="R332" s="4"/>
    </row>
    <row r="333" spans="1:18" x14ac:dyDescent="0.2">
      <c r="A333" s="1">
        <v>43118.443716585651</v>
      </c>
      <c r="B333" s="2">
        <v>43117</v>
      </c>
      <c r="C333" s="3" t="s">
        <v>17</v>
      </c>
      <c r="D333" s="3">
        <v>23</v>
      </c>
      <c r="E333" s="3">
        <v>0.5</v>
      </c>
      <c r="F333" s="4"/>
      <c r="G333" s="3">
        <v>32</v>
      </c>
      <c r="H333" s="4"/>
      <c r="I333" s="4"/>
      <c r="J333" s="3">
        <v>17</v>
      </c>
      <c r="K333" s="3">
        <v>3</v>
      </c>
      <c r="L333" s="4"/>
      <c r="M333" s="4"/>
      <c r="N333" s="4"/>
      <c r="O333" s="4"/>
      <c r="P333" s="4"/>
      <c r="Q333" s="4"/>
      <c r="R333" s="4"/>
    </row>
    <row r="334" spans="1:18" x14ac:dyDescent="0.2">
      <c r="A334" s="1">
        <v>43118.441466296295</v>
      </c>
      <c r="B334" s="2">
        <v>43117</v>
      </c>
      <c r="C334" s="3" t="s">
        <v>12</v>
      </c>
      <c r="D334" s="3">
        <v>24</v>
      </c>
      <c r="E334" s="3">
        <v>1</v>
      </c>
      <c r="F334" s="4"/>
      <c r="G334" s="3">
        <v>29</v>
      </c>
      <c r="H334" s="4"/>
      <c r="I334" s="4"/>
      <c r="J334" s="3">
        <v>39</v>
      </c>
      <c r="K334" s="3">
        <v>4</v>
      </c>
      <c r="L334" s="4"/>
      <c r="M334" s="4"/>
      <c r="N334" s="4"/>
      <c r="O334" s="4"/>
      <c r="P334" s="4"/>
      <c r="Q334" s="4"/>
      <c r="R334" s="4"/>
    </row>
    <row r="335" spans="1:18" x14ac:dyDescent="0.2">
      <c r="A335" s="1">
        <v>43118.44563263889</v>
      </c>
      <c r="B335" s="2">
        <v>43117</v>
      </c>
      <c r="C335" s="3" t="s">
        <v>14</v>
      </c>
      <c r="D335" s="3">
        <v>21</v>
      </c>
      <c r="E335" s="4"/>
      <c r="F335" s="4"/>
      <c r="G335" s="3">
        <v>12</v>
      </c>
      <c r="H335" s="4"/>
      <c r="I335" s="4"/>
      <c r="J335" s="3">
        <v>24</v>
      </c>
      <c r="K335" s="3">
        <v>9</v>
      </c>
      <c r="L335" s="3">
        <v>38</v>
      </c>
      <c r="M335" s="4"/>
      <c r="N335" s="4"/>
      <c r="O335" s="4"/>
      <c r="P335" s="4"/>
      <c r="Q335" s="4"/>
      <c r="R335" s="4"/>
    </row>
    <row r="336" spans="1:18" x14ac:dyDescent="0.2">
      <c r="A336" s="1">
        <v>43118.44271422454</v>
      </c>
      <c r="B336" s="2">
        <v>43117</v>
      </c>
      <c r="C336" s="3" t="s">
        <v>15</v>
      </c>
      <c r="D336" s="3">
        <v>27</v>
      </c>
      <c r="E336" s="3">
        <v>1</v>
      </c>
      <c r="F336" s="3">
        <v>1</v>
      </c>
      <c r="G336" s="3">
        <v>30</v>
      </c>
      <c r="H336" s="4"/>
      <c r="I336" s="4"/>
      <c r="J336" s="3">
        <v>34</v>
      </c>
      <c r="K336" s="3">
        <v>22</v>
      </c>
      <c r="L336" s="4"/>
      <c r="M336" s="4"/>
      <c r="N336" s="4"/>
      <c r="O336" s="4"/>
      <c r="P336" s="4"/>
      <c r="Q336" s="4"/>
      <c r="R336" s="4"/>
    </row>
    <row r="337" spans="1:18" x14ac:dyDescent="0.2">
      <c r="A337" s="1">
        <v>43118.440911261576</v>
      </c>
      <c r="B337" s="2">
        <v>43117</v>
      </c>
      <c r="C337" s="3" t="s">
        <v>16</v>
      </c>
      <c r="D337" s="3">
        <v>25</v>
      </c>
      <c r="E337" s="3">
        <v>3</v>
      </c>
      <c r="F337" s="3">
        <v>1</v>
      </c>
      <c r="G337" s="3">
        <v>42</v>
      </c>
      <c r="H337" s="4"/>
      <c r="I337" s="4"/>
      <c r="J337" s="3">
        <v>105</v>
      </c>
      <c r="K337" s="3">
        <v>6</v>
      </c>
      <c r="L337" s="4"/>
      <c r="M337" s="4"/>
      <c r="N337" s="4"/>
      <c r="O337" s="4"/>
      <c r="P337" s="4"/>
      <c r="Q337" s="4"/>
      <c r="R337" s="4"/>
    </row>
    <row r="338" spans="1:18" x14ac:dyDescent="0.2">
      <c r="A338" s="1">
        <v>43158.663360405088</v>
      </c>
      <c r="B338" s="2">
        <v>43125</v>
      </c>
      <c r="C338" s="3" t="s">
        <v>17</v>
      </c>
      <c r="D338" s="3">
        <v>10</v>
      </c>
      <c r="E338" s="3">
        <v>0.5</v>
      </c>
      <c r="F338" s="3">
        <v>1</v>
      </c>
      <c r="G338" s="3">
        <v>20</v>
      </c>
      <c r="H338" s="4"/>
      <c r="I338" s="4"/>
      <c r="J338" s="3">
        <v>32</v>
      </c>
      <c r="K338" s="3">
        <v>6</v>
      </c>
      <c r="L338" s="4"/>
      <c r="M338" s="4"/>
      <c r="N338" s="4"/>
      <c r="O338" s="4"/>
      <c r="P338" s="4"/>
      <c r="Q338" s="4"/>
      <c r="R338" s="4"/>
    </row>
    <row r="339" spans="1:18" x14ac:dyDescent="0.2">
      <c r="A339" s="1">
        <v>43158.657533611113</v>
      </c>
      <c r="B339" s="2">
        <v>43125</v>
      </c>
      <c r="C339" s="3" t="s">
        <v>12</v>
      </c>
      <c r="D339" s="3">
        <v>19</v>
      </c>
      <c r="E339" s="3">
        <v>1</v>
      </c>
      <c r="F339" s="4"/>
      <c r="G339" s="3">
        <v>123</v>
      </c>
      <c r="H339" s="3">
        <v>150</v>
      </c>
      <c r="I339" s="4"/>
      <c r="J339" s="4"/>
      <c r="K339" s="4"/>
      <c r="L339" s="4"/>
      <c r="M339" s="4"/>
      <c r="N339" s="4"/>
      <c r="O339" s="4"/>
      <c r="P339" s="4"/>
      <c r="Q339" s="4"/>
      <c r="R339" s="4"/>
    </row>
    <row r="340" spans="1:18" x14ac:dyDescent="0.2">
      <c r="A340" s="1">
        <v>43158.660725787035</v>
      </c>
      <c r="B340" s="2">
        <v>43125</v>
      </c>
      <c r="C340" s="3" t="s">
        <v>13</v>
      </c>
      <c r="D340" s="3">
        <v>25</v>
      </c>
      <c r="E340" s="3">
        <v>4</v>
      </c>
      <c r="F340" s="4"/>
      <c r="G340" s="3">
        <v>28</v>
      </c>
      <c r="H340" s="4"/>
      <c r="I340" s="4"/>
      <c r="J340" s="3">
        <v>29</v>
      </c>
      <c r="K340" s="3">
        <v>1</v>
      </c>
      <c r="L340" s="3">
        <v>2</v>
      </c>
      <c r="M340" s="4"/>
      <c r="N340" s="4"/>
      <c r="O340" s="4"/>
      <c r="P340" s="4"/>
      <c r="Q340" s="4"/>
      <c r="R340" s="4"/>
    </row>
    <row r="341" spans="1:18" x14ac:dyDescent="0.2">
      <c r="A341" s="1">
        <v>43158.661233854167</v>
      </c>
      <c r="B341" s="2">
        <v>43125</v>
      </c>
      <c r="C341" s="3" t="s">
        <v>14</v>
      </c>
      <c r="D341" s="3">
        <v>21</v>
      </c>
      <c r="E341" s="3">
        <v>3</v>
      </c>
      <c r="F341" s="4"/>
      <c r="G341" s="3">
        <v>12</v>
      </c>
      <c r="H341" s="3">
        <v>9</v>
      </c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 x14ac:dyDescent="0.2">
      <c r="A342" s="1">
        <v>43158.65929737268</v>
      </c>
      <c r="B342" s="2">
        <v>43125</v>
      </c>
      <c r="C342" s="3" t="s">
        <v>15</v>
      </c>
      <c r="D342" s="3">
        <v>20</v>
      </c>
      <c r="E342" s="4"/>
      <c r="F342" s="3">
        <v>2</v>
      </c>
      <c r="G342" s="3">
        <v>14</v>
      </c>
      <c r="H342" s="4"/>
      <c r="I342" s="4"/>
      <c r="J342" s="3">
        <v>10</v>
      </c>
      <c r="K342" s="4"/>
      <c r="L342" s="4"/>
      <c r="M342" s="4"/>
      <c r="N342" s="4"/>
      <c r="O342" s="4"/>
      <c r="P342" s="4"/>
      <c r="Q342" s="4"/>
      <c r="R342" s="4"/>
    </row>
    <row r="343" spans="1:18" x14ac:dyDescent="0.2">
      <c r="A343" s="1">
        <v>43158.662261307865</v>
      </c>
      <c r="B343" s="2">
        <v>43125</v>
      </c>
      <c r="C343" s="3" t="s">
        <v>16</v>
      </c>
      <c r="D343" s="3">
        <v>17</v>
      </c>
      <c r="E343" s="3">
        <v>3</v>
      </c>
      <c r="F343" s="4"/>
      <c r="G343" s="3">
        <v>23</v>
      </c>
      <c r="H343" s="4"/>
      <c r="I343" s="3">
        <v>16</v>
      </c>
      <c r="J343" s="4"/>
      <c r="K343" s="3">
        <v>3</v>
      </c>
      <c r="L343" s="4"/>
      <c r="M343" s="4"/>
      <c r="N343" s="4"/>
      <c r="O343" s="4"/>
      <c r="P343" s="4"/>
      <c r="Q343" s="4"/>
      <c r="R343" s="4"/>
    </row>
    <row r="344" spans="1:18" x14ac:dyDescent="0.2">
      <c r="A344" s="1">
        <v>43136.342262685183</v>
      </c>
      <c r="B344" s="2">
        <v>43129</v>
      </c>
      <c r="C344" s="3" t="s">
        <v>12</v>
      </c>
      <c r="D344" s="3">
        <v>18</v>
      </c>
      <c r="E344" s="3">
        <v>3</v>
      </c>
      <c r="F344" s="3">
        <v>2</v>
      </c>
      <c r="G344" s="3">
        <v>23</v>
      </c>
      <c r="H344" s="3">
        <v>16</v>
      </c>
      <c r="I344" s="4"/>
      <c r="J344" s="4"/>
      <c r="K344" s="3">
        <v>3</v>
      </c>
      <c r="L344" s="4"/>
      <c r="M344" s="4"/>
      <c r="N344" s="4"/>
      <c r="O344" s="4"/>
      <c r="P344" s="4"/>
      <c r="Q344" s="4"/>
      <c r="R344" s="4"/>
    </row>
    <row r="345" spans="1:18" x14ac:dyDescent="0.2">
      <c r="A345" s="1">
        <v>43136.350111979162</v>
      </c>
      <c r="B345" s="2">
        <v>43129</v>
      </c>
      <c r="C345" s="3" t="s">
        <v>16</v>
      </c>
      <c r="D345" s="3">
        <v>25</v>
      </c>
      <c r="E345" s="3">
        <v>4</v>
      </c>
      <c r="F345" s="3">
        <v>3</v>
      </c>
      <c r="G345" s="3">
        <v>18</v>
      </c>
      <c r="H345" s="3">
        <v>13</v>
      </c>
      <c r="I345" s="4"/>
      <c r="J345" s="4"/>
      <c r="K345" s="3">
        <v>3</v>
      </c>
      <c r="L345" s="4"/>
      <c r="M345" s="4"/>
      <c r="N345" s="4"/>
      <c r="O345" s="4"/>
      <c r="P345" s="4"/>
      <c r="Q345" s="4"/>
      <c r="R345" s="4"/>
    </row>
    <row r="346" spans="1:18" x14ac:dyDescent="0.2">
      <c r="A346" s="6">
        <v>43158.665533159721</v>
      </c>
      <c r="B346" s="7">
        <v>43133</v>
      </c>
      <c r="C346" s="8" t="s">
        <v>12</v>
      </c>
      <c r="D346" s="8">
        <v>14</v>
      </c>
      <c r="E346" s="8">
        <v>1</v>
      </c>
      <c r="F346" s="8">
        <v>1</v>
      </c>
      <c r="G346" s="8">
        <v>17</v>
      </c>
      <c r="H346" s="9"/>
      <c r="I346" s="9"/>
      <c r="J346" s="8">
        <v>39</v>
      </c>
      <c r="K346" s="8">
        <v>2</v>
      </c>
      <c r="L346" s="8">
        <v>1</v>
      </c>
      <c r="M346" s="9"/>
      <c r="N346" s="9"/>
      <c r="O346" s="9"/>
      <c r="P346" s="9"/>
      <c r="Q346" s="9"/>
      <c r="R346" s="9"/>
    </row>
    <row r="347" spans="1:18" x14ac:dyDescent="0.2">
      <c r="A347" s="6">
        <v>43158.664573194445</v>
      </c>
      <c r="B347" s="7">
        <v>43133</v>
      </c>
      <c r="C347" s="8" t="s">
        <v>16</v>
      </c>
      <c r="D347" s="8">
        <v>17</v>
      </c>
      <c r="E347" s="8">
        <v>2</v>
      </c>
      <c r="F347" s="8">
        <v>1</v>
      </c>
      <c r="G347" s="8">
        <v>19</v>
      </c>
      <c r="H347" s="9"/>
      <c r="I347" s="9"/>
      <c r="J347" s="8">
        <v>83</v>
      </c>
      <c r="K347" s="8">
        <v>3</v>
      </c>
      <c r="L347" s="8">
        <v>2</v>
      </c>
      <c r="M347" s="9"/>
      <c r="N347" s="9"/>
      <c r="O347" s="9"/>
      <c r="P347" s="9"/>
      <c r="Q347" s="9"/>
      <c r="R347" s="9"/>
    </row>
    <row r="348" spans="1:18" x14ac:dyDescent="0.2">
      <c r="A348" s="6">
        <v>43172.552312557869</v>
      </c>
      <c r="B348" s="7">
        <v>43139</v>
      </c>
      <c r="C348" s="8" t="s">
        <v>17</v>
      </c>
      <c r="D348" s="8">
        <v>17</v>
      </c>
      <c r="E348" s="8">
        <v>12</v>
      </c>
      <c r="F348" s="8">
        <v>4</v>
      </c>
      <c r="G348" s="9"/>
      <c r="H348" s="8">
        <v>3</v>
      </c>
      <c r="I348" s="8">
        <v>2</v>
      </c>
      <c r="J348" s="8">
        <v>10</v>
      </c>
      <c r="K348" s="8">
        <v>9</v>
      </c>
      <c r="L348" s="8">
        <v>4</v>
      </c>
      <c r="M348" s="9"/>
      <c r="N348" s="9"/>
      <c r="O348" s="9"/>
      <c r="P348" s="9"/>
      <c r="Q348" s="9"/>
      <c r="R348" s="9"/>
    </row>
    <row r="349" spans="1:18" x14ac:dyDescent="0.2">
      <c r="A349" s="6">
        <v>43172.544782800927</v>
      </c>
      <c r="B349" s="7">
        <v>43139</v>
      </c>
      <c r="C349" s="8" t="s">
        <v>12</v>
      </c>
      <c r="D349" s="8">
        <v>15</v>
      </c>
      <c r="E349" s="8">
        <v>14</v>
      </c>
      <c r="F349" s="8">
        <v>3</v>
      </c>
      <c r="G349" s="9"/>
      <c r="H349" s="8">
        <v>5</v>
      </c>
      <c r="I349" s="9"/>
      <c r="J349" s="8">
        <v>6</v>
      </c>
      <c r="K349" s="8">
        <v>6</v>
      </c>
      <c r="L349" s="8">
        <v>3</v>
      </c>
      <c r="M349" s="9"/>
      <c r="N349" s="9"/>
      <c r="O349" s="9"/>
      <c r="P349" s="9"/>
      <c r="Q349" s="9"/>
      <c r="R349" s="9"/>
    </row>
    <row r="350" spans="1:18" x14ac:dyDescent="0.2">
      <c r="A350" s="6">
        <v>43172.556985625</v>
      </c>
      <c r="B350" s="7">
        <v>43139</v>
      </c>
      <c r="C350" s="8" t="s">
        <v>13</v>
      </c>
      <c r="D350" s="8">
        <v>7</v>
      </c>
      <c r="E350" s="8">
        <v>9</v>
      </c>
      <c r="F350" s="8">
        <v>1</v>
      </c>
      <c r="G350" s="9"/>
      <c r="H350" s="9"/>
      <c r="I350" s="9"/>
      <c r="J350" s="8">
        <v>6</v>
      </c>
      <c r="K350" s="8">
        <v>4</v>
      </c>
      <c r="L350" s="8">
        <v>2</v>
      </c>
      <c r="M350" s="9"/>
      <c r="N350" s="9"/>
      <c r="O350" s="9"/>
      <c r="P350" s="9"/>
      <c r="Q350" s="9"/>
      <c r="R350" s="9"/>
    </row>
    <row r="351" spans="1:18" x14ac:dyDescent="0.2">
      <c r="A351" s="6">
        <v>43172.547071840279</v>
      </c>
      <c r="B351" s="7">
        <v>43139</v>
      </c>
      <c r="C351" s="8" t="s">
        <v>14</v>
      </c>
      <c r="D351" s="8">
        <v>13</v>
      </c>
      <c r="E351" s="8">
        <v>10</v>
      </c>
      <c r="F351" s="8">
        <v>1</v>
      </c>
      <c r="G351" s="9"/>
      <c r="H351" s="8">
        <v>3</v>
      </c>
      <c r="I351" s="9"/>
      <c r="J351" s="8">
        <v>5</v>
      </c>
      <c r="K351" s="8">
        <v>7</v>
      </c>
      <c r="L351" s="8">
        <v>5</v>
      </c>
      <c r="M351" s="9"/>
      <c r="N351" s="9"/>
      <c r="O351" s="9"/>
      <c r="P351" s="9"/>
      <c r="Q351" s="9"/>
      <c r="R351" s="9"/>
    </row>
    <row r="352" spans="1:18" x14ac:dyDescent="0.2">
      <c r="A352" s="6">
        <v>43172.535015729169</v>
      </c>
      <c r="B352" s="7">
        <v>43139</v>
      </c>
      <c r="C352" s="8" t="s">
        <v>15</v>
      </c>
      <c r="D352" s="8">
        <v>20</v>
      </c>
      <c r="E352" s="8">
        <v>16</v>
      </c>
      <c r="F352" s="8">
        <v>4</v>
      </c>
      <c r="G352" s="9"/>
      <c r="H352" s="8">
        <v>3</v>
      </c>
      <c r="I352" s="8">
        <v>2</v>
      </c>
      <c r="J352" s="8">
        <v>7</v>
      </c>
      <c r="K352" s="8">
        <v>10</v>
      </c>
      <c r="L352" s="8">
        <v>6</v>
      </c>
      <c r="M352" s="9"/>
      <c r="N352" s="9"/>
      <c r="O352" s="9"/>
      <c r="P352" s="9"/>
      <c r="Q352" s="9"/>
      <c r="R352" s="9"/>
    </row>
    <row r="353" spans="1:18" x14ac:dyDescent="0.2">
      <c r="A353" s="10">
        <v>43172.533301215277</v>
      </c>
      <c r="B353" s="11">
        <v>43139</v>
      </c>
      <c r="C353" s="12" t="s">
        <v>16</v>
      </c>
      <c r="D353" s="12">
        <v>16</v>
      </c>
      <c r="E353" s="12">
        <v>11</v>
      </c>
      <c r="F353" s="12">
        <v>2</v>
      </c>
      <c r="G353" s="13"/>
      <c r="H353" s="12">
        <v>4</v>
      </c>
      <c r="I353" s="12">
        <v>1</v>
      </c>
      <c r="J353" s="12">
        <v>10</v>
      </c>
      <c r="K353" s="12">
        <v>8</v>
      </c>
      <c r="L353" s="12">
        <v>3</v>
      </c>
      <c r="M353" s="13"/>
      <c r="N353" s="13"/>
      <c r="O353" s="13"/>
      <c r="P353" s="13"/>
      <c r="Q353" s="13"/>
      <c r="R353" s="13"/>
    </row>
    <row r="354" spans="1:18" x14ac:dyDescent="0.2">
      <c r="A354" s="6">
        <v>43172.555525891206</v>
      </c>
      <c r="B354" s="7">
        <v>43139</v>
      </c>
      <c r="C354" s="8" t="s">
        <v>21</v>
      </c>
      <c r="D354" s="8">
        <v>12</v>
      </c>
      <c r="E354" s="8">
        <v>10</v>
      </c>
      <c r="F354" s="8">
        <v>4</v>
      </c>
      <c r="G354" s="9"/>
      <c r="H354" s="8">
        <v>1</v>
      </c>
      <c r="I354" s="8">
        <v>1</v>
      </c>
      <c r="J354" s="8">
        <v>6</v>
      </c>
      <c r="K354" s="8">
        <v>6</v>
      </c>
      <c r="L354" s="8">
        <v>10</v>
      </c>
      <c r="M354" s="9"/>
      <c r="N354" s="9"/>
      <c r="O354" s="9"/>
      <c r="P354" s="9"/>
      <c r="Q354" s="9"/>
      <c r="R354" s="9"/>
    </row>
    <row r="355" spans="1:18" x14ac:dyDescent="0.2">
      <c r="A355" s="6">
        <v>43172.593428229171</v>
      </c>
      <c r="B355" s="7">
        <v>43143</v>
      </c>
      <c r="C355" s="8" t="s">
        <v>15</v>
      </c>
      <c r="D355" s="8">
        <v>7</v>
      </c>
      <c r="E355" s="8">
        <v>1</v>
      </c>
      <c r="F355" s="8">
        <v>2</v>
      </c>
      <c r="G355" s="8">
        <v>11</v>
      </c>
      <c r="H355" s="8">
        <v>3</v>
      </c>
      <c r="I355" s="9"/>
      <c r="J355" s="8">
        <v>16</v>
      </c>
      <c r="K355" s="8">
        <v>1</v>
      </c>
      <c r="L355" s="9"/>
      <c r="M355" s="9"/>
      <c r="N355" s="9"/>
      <c r="O355" s="9"/>
      <c r="P355" s="9"/>
      <c r="Q355" s="9"/>
      <c r="R355" s="9"/>
    </row>
    <row r="356" spans="1:18" x14ac:dyDescent="0.2">
      <c r="A356" s="6">
        <v>43172.591131898153</v>
      </c>
      <c r="B356" s="7">
        <v>43143</v>
      </c>
      <c r="C356" s="8" t="s">
        <v>16</v>
      </c>
      <c r="D356" s="8">
        <v>32</v>
      </c>
      <c r="E356" s="8">
        <v>3</v>
      </c>
      <c r="F356" s="8">
        <v>7</v>
      </c>
      <c r="G356" s="8">
        <v>29</v>
      </c>
      <c r="H356" s="8">
        <v>10</v>
      </c>
      <c r="I356" s="9"/>
      <c r="J356" s="8">
        <v>120</v>
      </c>
      <c r="K356" s="8">
        <v>3</v>
      </c>
      <c r="L356" s="8">
        <v>6</v>
      </c>
      <c r="M356" s="9"/>
      <c r="N356" s="9"/>
      <c r="O356" s="9"/>
      <c r="P356" s="9"/>
      <c r="Q356" s="9"/>
      <c r="R356" s="9"/>
    </row>
    <row r="357" spans="1:18" x14ac:dyDescent="0.2">
      <c r="A357" s="6">
        <v>43172.571365775468</v>
      </c>
      <c r="B357" s="7">
        <v>43145</v>
      </c>
      <c r="C357" s="8" t="s">
        <v>14</v>
      </c>
      <c r="D357" s="8">
        <v>13</v>
      </c>
      <c r="E357" s="8">
        <v>2</v>
      </c>
      <c r="F357" s="8">
        <v>1</v>
      </c>
      <c r="G357" s="8">
        <v>19</v>
      </c>
      <c r="H357" s="8">
        <v>5</v>
      </c>
      <c r="I357" s="9"/>
      <c r="J357" s="8">
        <v>16</v>
      </c>
      <c r="K357" s="8">
        <v>1</v>
      </c>
      <c r="L357" s="9"/>
      <c r="M357" s="9"/>
      <c r="N357" s="9"/>
      <c r="O357" s="9"/>
      <c r="P357" s="9"/>
      <c r="Q357" s="9"/>
      <c r="R357" s="9"/>
    </row>
    <row r="358" spans="1:18" x14ac:dyDescent="0.2">
      <c r="A358" s="6">
        <v>43172.572855324077</v>
      </c>
      <c r="B358" s="7">
        <v>43145</v>
      </c>
      <c r="C358" s="8" t="s">
        <v>15</v>
      </c>
      <c r="D358" s="8">
        <v>23</v>
      </c>
      <c r="E358" s="8">
        <v>3</v>
      </c>
      <c r="F358" s="8">
        <v>2</v>
      </c>
      <c r="G358" s="8">
        <v>25</v>
      </c>
      <c r="H358" s="8">
        <v>1</v>
      </c>
      <c r="I358" s="9"/>
      <c r="J358" s="8">
        <v>5</v>
      </c>
      <c r="K358" s="8">
        <v>3</v>
      </c>
      <c r="L358" s="9"/>
      <c r="M358" s="9"/>
      <c r="N358" s="9"/>
      <c r="O358" s="9"/>
      <c r="P358" s="9"/>
      <c r="Q358" s="9"/>
      <c r="R358" s="9"/>
    </row>
    <row r="359" spans="1:18" x14ac:dyDescent="0.2">
      <c r="A359" s="6">
        <v>43172.569138171297</v>
      </c>
      <c r="B359" s="7">
        <v>43145</v>
      </c>
      <c r="C359" s="8" t="s">
        <v>16</v>
      </c>
      <c r="D359" s="8">
        <v>16</v>
      </c>
      <c r="E359" s="8">
        <v>3</v>
      </c>
      <c r="F359" s="8">
        <v>6</v>
      </c>
      <c r="G359" s="8">
        <v>21</v>
      </c>
      <c r="H359" s="8">
        <v>35</v>
      </c>
      <c r="I359" s="8">
        <v>5</v>
      </c>
      <c r="J359" s="8">
        <v>80</v>
      </c>
      <c r="K359" s="8">
        <v>5</v>
      </c>
      <c r="L359" s="8">
        <v>4</v>
      </c>
      <c r="M359" s="9"/>
      <c r="N359" s="9"/>
      <c r="O359" s="9"/>
      <c r="P359" s="9"/>
      <c r="Q359" s="9"/>
      <c r="R359" s="9"/>
    </row>
    <row r="360" spans="1:18" x14ac:dyDescent="0.2">
      <c r="A360" s="6">
        <v>43172.587616944445</v>
      </c>
      <c r="B360" s="7">
        <v>43146</v>
      </c>
      <c r="C360" s="8" t="s">
        <v>17</v>
      </c>
      <c r="D360" s="8">
        <v>8</v>
      </c>
      <c r="E360" s="8">
        <v>3</v>
      </c>
      <c r="F360" s="8">
        <v>2</v>
      </c>
      <c r="G360" s="8">
        <v>17</v>
      </c>
      <c r="H360" s="8">
        <v>11</v>
      </c>
      <c r="I360" s="9"/>
      <c r="J360" s="8">
        <v>32</v>
      </c>
      <c r="K360" s="8">
        <v>2</v>
      </c>
      <c r="L360" s="8">
        <v>3</v>
      </c>
      <c r="M360" s="9"/>
      <c r="N360" s="9"/>
      <c r="O360" s="9"/>
      <c r="P360" s="9"/>
      <c r="Q360" s="9"/>
      <c r="R360" s="9"/>
    </row>
    <row r="361" spans="1:18" x14ac:dyDescent="0.2">
      <c r="A361" s="6">
        <v>43172.575105497686</v>
      </c>
      <c r="B361" s="7">
        <v>43146</v>
      </c>
      <c r="C361" s="8" t="s">
        <v>12</v>
      </c>
      <c r="D361" s="8">
        <v>44</v>
      </c>
      <c r="E361" s="8">
        <v>3</v>
      </c>
      <c r="F361" s="8">
        <v>8</v>
      </c>
      <c r="G361" s="8">
        <v>34</v>
      </c>
      <c r="H361" s="8">
        <v>3</v>
      </c>
      <c r="I361" s="9"/>
      <c r="J361" s="8">
        <v>19</v>
      </c>
      <c r="K361" s="8">
        <v>4</v>
      </c>
      <c r="L361" s="8">
        <v>6</v>
      </c>
      <c r="M361" s="9"/>
      <c r="N361" s="9"/>
      <c r="O361" s="9"/>
      <c r="P361" s="9"/>
      <c r="Q361" s="9"/>
      <c r="R361" s="9"/>
    </row>
    <row r="362" spans="1:18" x14ac:dyDescent="0.2">
      <c r="A362" s="6">
        <v>43172.580188553242</v>
      </c>
      <c r="B362" s="7">
        <v>43146</v>
      </c>
      <c r="C362" s="8" t="s">
        <v>13</v>
      </c>
      <c r="D362" s="8">
        <v>4</v>
      </c>
      <c r="E362" s="8">
        <v>1</v>
      </c>
      <c r="F362" s="8">
        <v>1</v>
      </c>
      <c r="G362" s="8">
        <v>8</v>
      </c>
      <c r="H362" s="8">
        <v>2</v>
      </c>
      <c r="I362" s="9"/>
      <c r="J362" s="8">
        <v>4</v>
      </c>
      <c r="K362" s="9"/>
      <c r="L362" s="8">
        <v>1</v>
      </c>
      <c r="M362" s="9"/>
      <c r="N362" s="9"/>
      <c r="O362" s="9"/>
      <c r="P362" s="9"/>
      <c r="Q362" s="9"/>
      <c r="R362" s="9"/>
    </row>
    <row r="363" spans="1:18" x14ac:dyDescent="0.2">
      <c r="A363" s="6">
        <v>43172.583546932874</v>
      </c>
      <c r="B363" s="7">
        <v>43146</v>
      </c>
      <c r="C363" s="8" t="s">
        <v>29</v>
      </c>
      <c r="D363" s="8">
        <v>14</v>
      </c>
      <c r="E363" s="9"/>
      <c r="F363" s="8">
        <v>2</v>
      </c>
      <c r="G363" s="8">
        <v>3</v>
      </c>
      <c r="H363" s="8">
        <v>8</v>
      </c>
      <c r="I363" s="9"/>
      <c r="J363" s="8">
        <v>4</v>
      </c>
      <c r="K363" s="8">
        <v>1</v>
      </c>
      <c r="L363" s="9"/>
      <c r="M363" s="9"/>
      <c r="N363" s="9"/>
      <c r="O363" s="9"/>
      <c r="P363" s="9"/>
      <c r="Q363" s="9"/>
      <c r="R363" s="9"/>
    </row>
    <row r="364" spans="1:18" x14ac:dyDescent="0.2">
      <c r="A364" s="6">
        <v>43172.581635381939</v>
      </c>
      <c r="B364" s="7">
        <v>43146</v>
      </c>
      <c r="C364" s="8" t="s">
        <v>16</v>
      </c>
      <c r="D364" s="8">
        <v>16</v>
      </c>
      <c r="E364" s="8">
        <v>1</v>
      </c>
      <c r="F364" s="8">
        <v>1</v>
      </c>
      <c r="G364" s="9"/>
      <c r="H364" s="9"/>
      <c r="I364" s="9"/>
      <c r="J364" s="9"/>
      <c r="K364" s="8">
        <v>1</v>
      </c>
      <c r="L364" s="8">
        <v>2</v>
      </c>
      <c r="M364" s="9"/>
      <c r="N364" s="9"/>
      <c r="O364" s="9"/>
      <c r="P364" s="9"/>
      <c r="Q364" s="9"/>
      <c r="R364" s="9"/>
    </row>
    <row r="365" spans="1:18" x14ac:dyDescent="0.2">
      <c r="A365" s="6">
        <v>43172.585539988431</v>
      </c>
      <c r="B365" s="7">
        <v>43146</v>
      </c>
      <c r="C365" s="8" t="s">
        <v>21</v>
      </c>
      <c r="D365" s="9"/>
      <c r="E365" s="8">
        <v>1</v>
      </c>
      <c r="F365" s="8">
        <v>1</v>
      </c>
      <c r="G365" s="8">
        <v>6</v>
      </c>
      <c r="H365" s="8">
        <v>2</v>
      </c>
      <c r="I365" s="9"/>
      <c r="J365" s="8">
        <v>6</v>
      </c>
      <c r="K365" s="9"/>
      <c r="L365" s="9"/>
      <c r="M365" s="9"/>
      <c r="N365" s="9"/>
      <c r="O365" s="9"/>
      <c r="P365" s="9"/>
      <c r="Q365" s="9"/>
      <c r="R365" s="9"/>
    </row>
    <row r="366" spans="1:18" x14ac:dyDescent="0.2">
      <c r="A366" s="6">
        <v>43172.609282511577</v>
      </c>
      <c r="B366" s="7">
        <v>43150</v>
      </c>
      <c r="C366" s="8" t="s">
        <v>17</v>
      </c>
      <c r="D366" s="8">
        <v>9</v>
      </c>
      <c r="E366" s="8">
        <v>1</v>
      </c>
      <c r="F366" s="8">
        <v>4</v>
      </c>
      <c r="G366" s="8">
        <v>12</v>
      </c>
      <c r="H366" s="8">
        <v>4</v>
      </c>
      <c r="I366" s="9"/>
      <c r="J366" s="8">
        <v>19</v>
      </c>
      <c r="K366" s="8">
        <v>2</v>
      </c>
      <c r="L366" s="9"/>
      <c r="M366" s="9"/>
      <c r="N366" s="9"/>
      <c r="O366" s="9"/>
      <c r="P366" s="9"/>
      <c r="Q366" s="9"/>
      <c r="R366" s="9"/>
    </row>
    <row r="367" spans="1:18" x14ac:dyDescent="0.2">
      <c r="A367" s="6">
        <v>43172.614891944446</v>
      </c>
      <c r="B367" s="7">
        <v>43150</v>
      </c>
      <c r="C367" s="8" t="s">
        <v>30</v>
      </c>
      <c r="D367" s="8">
        <v>6</v>
      </c>
      <c r="E367" s="8">
        <v>1</v>
      </c>
      <c r="F367" s="8">
        <v>1</v>
      </c>
      <c r="G367" s="8">
        <v>8</v>
      </c>
      <c r="H367" s="8">
        <v>6</v>
      </c>
      <c r="I367" s="9"/>
      <c r="J367" s="8">
        <v>46</v>
      </c>
      <c r="K367" s="8">
        <v>1</v>
      </c>
      <c r="L367" s="9"/>
      <c r="M367" s="9"/>
      <c r="N367" s="9"/>
      <c r="O367" s="9"/>
      <c r="P367" s="9"/>
      <c r="Q367" s="9"/>
      <c r="R367" s="9"/>
    </row>
    <row r="368" spans="1:18" x14ac:dyDescent="0.2">
      <c r="A368" s="6">
        <v>43172.597921712964</v>
      </c>
      <c r="B368" s="7">
        <v>43150</v>
      </c>
      <c r="C368" s="8" t="s">
        <v>13</v>
      </c>
      <c r="D368" s="8">
        <v>4</v>
      </c>
      <c r="E368" s="8">
        <v>1</v>
      </c>
      <c r="F368" s="8">
        <v>1</v>
      </c>
      <c r="G368" s="8">
        <v>6</v>
      </c>
      <c r="H368" s="9"/>
      <c r="I368" s="9"/>
      <c r="J368" s="8">
        <v>3</v>
      </c>
      <c r="K368" s="8">
        <v>1</v>
      </c>
      <c r="L368" s="8">
        <v>1</v>
      </c>
      <c r="M368" s="9"/>
      <c r="N368" s="9"/>
      <c r="O368" s="9"/>
      <c r="P368" s="9"/>
      <c r="Q368" s="9"/>
      <c r="R368" s="9"/>
    </row>
    <row r="369" spans="1:18" x14ac:dyDescent="0.2">
      <c r="A369" s="6">
        <v>43172.613114826388</v>
      </c>
      <c r="B369" s="7">
        <v>43150</v>
      </c>
      <c r="C369" s="8" t="s">
        <v>14</v>
      </c>
      <c r="D369" s="8">
        <v>8</v>
      </c>
      <c r="E369" s="8">
        <v>1</v>
      </c>
      <c r="F369" s="8">
        <v>1</v>
      </c>
      <c r="G369" s="8">
        <v>7</v>
      </c>
      <c r="H369" s="8">
        <v>4</v>
      </c>
      <c r="I369" s="9"/>
      <c r="J369" s="8">
        <v>8</v>
      </c>
      <c r="K369" s="8">
        <v>1</v>
      </c>
      <c r="L369" s="8">
        <v>1</v>
      </c>
      <c r="M369" s="9"/>
      <c r="N369" s="9"/>
      <c r="O369" s="9"/>
      <c r="P369" s="9"/>
      <c r="Q369" s="9"/>
      <c r="R369" s="9"/>
    </row>
    <row r="370" spans="1:18" x14ac:dyDescent="0.2">
      <c r="A370" s="6">
        <v>43172.59605364583</v>
      </c>
      <c r="B370" s="7">
        <v>43150</v>
      </c>
      <c r="C370" s="8" t="s">
        <v>15</v>
      </c>
      <c r="D370" s="8">
        <v>12</v>
      </c>
      <c r="E370" s="8">
        <v>2</v>
      </c>
      <c r="F370" s="8">
        <v>2</v>
      </c>
      <c r="G370" s="8">
        <v>14</v>
      </c>
      <c r="H370" s="8">
        <v>3</v>
      </c>
      <c r="I370" s="9"/>
      <c r="J370" s="8">
        <v>9</v>
      </c>
      <c r="K370" s="8">
        <v>1</v>
      </c>
      <c r="L370" s="8">
        <v>1</v>
      </c>
      <c r="M370" s="9"/>
      <c r="N370" s="9"/>
      <c r="O370" s="9"/>
      <c r="P370" s="9"/>
      <c r="Q370" s="9"/>
      <c r="R370" s="9"/>
    </row>
    <row r="371" spans="1:18" x14ac:dyDescent="0.2">
      <c r="A371" s="6">
        <v>43172.602357465279</v>
      </c>
      <c r="B371" s="7">
        <v>43150</v>
      </c>
      <c r="C371" s="8" t="s">
        <v>16</v>
      </c>
      <c r="D371" s="8">
        <v>54</v>
      </c>
      <c r="E371" s="8">
        <v>4</v>
      </c>
      <c r="F371" s="8">
        <v>4</v>
      </c>
      <c r="G371" s="8">
        <v>82</v>
      </c>
      <c r="H371" s="8">
        <v>14</v>
      </c>
      <c r="I371" s="9"/>
      <c r="J371" s="8">
        <v>82</v>
      </c>
      <c r="K371" s="8">
        <v>2</v>
      </c>
      <c r="L371" s="8">
        <v>8</v>
      </c>
      <c r="M371" s="9"/>
      <c r="N371" s="9"/>
      <c r="O371" s="9"/>
      <c r="P371" s="9"/>
      <c r="Q371" s="9"/>
      <c r="R371" s="9"/>
    </row>
    <row r="372" spans="1:18" x14ac:dyDescent="0.2">
      <c r="A372" s="6">
        <v>43172.611098530091</v>
      </c>
      <c r="B372" s="7">
        <v>43150</v>
      </c>
      <c r="C372" s="8" t="s">
        <v>21</v>
      </c>
      <c r="D372" s="8">
        <v>7</v>
      </c>
      <c r="E372" s="8">
        <v>1</v>
      </c>
      <c r="F372" s="8">
        <v>1</v>
      </c>
      <c r="G372" s="8">
        <v>5</v>
      </c>
      <c r="H372" s="8">
        <v>1</v>
      </c>
      <c r="I372" s="9"/>
      <c r="J372" s="8">
        <v>3</v>
      </c>
      <c r="K372" s="8">
        <v>1</v>
      </c>
      <c r="L372" s="9"/>
      <c r="M372" s="9"/>
      <c r="N372" s="9"/>
      <c r="O372" s="9"/>
      <c r="P372" s="9"/>
      <c r="Q372" s="9"/>
      <c r="R372" s="9"/>
    </row>
    <row r="373" spans="1:18" x14ac:dyDescent="0.2">
      <c r="A373" s="6">
        <v>43172.621975856484</v>
      </c>
      <c r="B373" s="7">
        <v>43152</v>
      </c>
      <c r="C373" s="8" t="s">
        <v>12</v>
      </c>
      <c r="D373" s="8">
        <v>17</v>
      </c>
      <c r="E373" s="8">
        <v>1</v>
      </c>
      <c r="F373" s="8">
        <v>1</v>
      </c>
      <c r="G373" s="8">
        <v>6</v>
      </c>
      <c r="H373" s="9"/>
      <c r="I373" s="9"/>
      <c r="J373" s="8">
        <v>3</v>
      </c>
      <c r="K373" s="8">
        <v>1</v>
      </c>
      <c r="L373" s="8">
        <v>1</v>
      </c>
      <c r="M373" s="9"/>
      <c r="N373" s="9"/>
      <c r="O373" s="9"/>
      <c r="P373" s="9"/>
      <c r="Q373" s="9"/>
      <c r="R373" s="9"/>
    </row>
    <row r="374" spans="1:18" x14ac:dyDescent="0.2">
      <c r="A374" s="6">
        <v>43172.618738993056</v>
      </c>
      <c r="B374" s="7">
        <v>43152</v>
      </c>
      <c r="C374" s="8" t="s">
        <v>14</v>
      </c>
      <c r="D374" s="8">
        <v>5</v>
      </c>
      <c r="E374" s="8">
        <v>1</v>
      </c>
      <c r="F374" s="9"/>
      <c r="G374" s="8">
        <v>17</v>
      </c>
      <c r="H374" s="8">
        <v>1</v>
      </c>
      <c r="I374" s="9"/>
      <c r="J374" s="8">
        <v>1</v>
      </c>
      <c r="K374" s="9"/>
      <c r="L374" s="9"/>
      <c r="M374" s="9"/>
      <c r="N374" s="9"/>
      <c r="O374" s="9"/>
      <c r="P374" s="9"/>
      <c r="Q374" s="9"/>
      <c r="R374" s="9"/>
    </row>
    <row r="375" spans="1:18" x14ac:dyDescent="0.2">
      <c r="A375" s="6">
        <v>43172.62061056713</v>
      </c>
      <c r="B375" s="7">
        <v>43152</v>
      </c>
      <c r="C375" s="8" t="s">
        <v>15</v>
      </c>
      <c r="D375" s="8">
        <v>13</v>
      </c>
      <c r="E375" s="8">
        <v>1</v>
      </c>
      <c r="F375" s="8">
        <v>1</v>
      </c>
      <c r="G375" s="8">
        <v>8</v>
      </c>
      <c r="H375" s="9"/>
      <c r="I375" s="9"/>
      <c r="J375" s="8">
        <v>2</v>
      </c>
      <c r="K375" s="8">
        <v>1</v>
      </c>
      <c r="L375" s="9"/>
      <c r="M375" s="9"/>
      <c r="N375" s="9"/>
      <c r="O375" s="9"/>
      <c r="P375" s="9"/>
      <c r="Q375" s="9"/>
      <c r="R375" s="9"/>
    </row>
    <row r="376" spans="1:18" x14ac:dyDescent="0.2">
      <c r="A376" s="6">
        <v>43172.617586238426</v>
      </c>
      <c r="B376" s="7">
        <v>43152</v>
      </c>
      <c r="C376" s="8" t="s">
        <v>16</v>
      </c>
      <c r="D376" s="8">
        <v>16</v>
      </c>
      <c r="E376" s="8">
        <v>2</v>
      </c>
      <c r="F376" s="8">
        <v>4</v>
      </c>
      <c r="G376" s="8">
        <v>14</v>
      </c>
      <c r="H376" s="8">
        <v>11</v>
      </c>
      <c r="I376" s="9"/>
      <c r="J376" s="8">
        <v>42</v>
      </c>
      <c r="K376" s="8">
        <v>3</v>
      </c>
      <c r="L376" s="8">
        <v>3</v>
      </c>
      <c r="M376" s="9"/>
      <c r="N376" s="9"/>
      <c r="O376" s="9"/>
      <c r="P376" s="9"/>
      <c r="Q376" s="9"/>
      <c r="R376" s="9"/>
    </row>
    <row r="377" spans="1:18" x14ac:dyDescent="0.2">
      <c r="A377" s="6">
        <v>43172.62959109954</v>
      </c>
      <c r="B377" s="7">
        <v>43154</v>
      </c>
      <c r="C377" s="8" t="s">
        <v>17</v>
      </c>
      <c r="D377" s="8">
        <v>9</v>
      </c>
      <c r="E377" s="8">
        <v>1</v>
      </c>
      <c r="F377" s="8">
        <v>2</v>
      </c>
      <c r="G377" s="8">
        <v>10</v>
      </c>
      <c r="H377" s="8">
        <v>2</v>
      </c>
      <c r="I377" s="9"/>
      <c r="J377" s="8">
        <v>10</v>
      </c>
      <c r="K377" s="8">
        <v>1</v>
      </c>
      <c r="L377" s="9"/>
      <c r="M377" s="9"/>
      <c r="N377" s="9"/>
      <c r="O377" s="9"/>
      <c r="P377" s="9"/>
      <c r="Q377" s="9"/>
      <c r="R377" s="9"/>
    </row>
    <row r="378" spans="1:18" x14ac:dyDescent="0.2">
      <c r="A378" s="6">
        <v>43172.6279683912</v>
      </c>
      <c r="B378" s="7">
        <v>43154</v>
      </c>
      <c r="C378" s="8" t="s">
        <v>30</v>
      </c>
      <c r="D378" s="8">
        <v>3</v>
      </c>
      <c r="E378" s="9"/>
      <c r="F378" s="8">
        <v>1</v>
      </c>
      <c r="G378" s="8">
        <v>6</v>
      </c>
      <c r="H378" s="9"/>
      <c r="I378" s="9"/>
      <c r="J378" s="8">
        <v>4</v>
      </c>
      <c r="K378" s="8">
        <v>1</v>
      </c>
      <c r="L378" s="9"/>
      <c r="M378" s="9"/>
      <c r="N378" s="9"/>
      <c r="O378" s="9"/>
      <c r="P378" s="9"/>
      <c r="Q378" s="9"/>
      <c r="R378" s="9"/>
    </row>
    <row r="379" spans="1:18" x14ac:dyDescent="0.2">
      <c r="A379" s="6">
        <v>43172.625796655091</v>
      </c>
      <c r="B379" s="7">
        <v>43154</v>
      </c>
      <c r="C379" s="8" t="s">
        <v>12</v>
      </c>
      <c r="D379" s="8">
        <v>6</v>
      </c>
      <c r="E379" s="8">
        <v>1</v>
      </c>
      <c r="F379" s="8">
        <v>2</v>
      </c>
      <c r="G379" s="8">
        <v>12</v>
      </c>
      <c r="H379" s="9"/>
      <c r="I379" s="9"/>
      <c r="J379" s="8">
        <v>14</v>
      </c>
      <c r="K379" s="8">
        <v>1</v>
      </c>
      <c r="L379" s="9"/>
      <c r="M379" s="9"/>
      <c r="N379" s="9"/>
      <c r="O379" s="9"/>
      <c r="P379" s="9"/>
      <c r="Q379" s="9"/>
      <c r="R379" s="9"/>
    </row>
    <row r="380" spans="1:18" x14ac:dyDescent="0.2">
      <c r="A380" s="6">
        <v>43172.624221585647</v>
      </c>
      <c r="B380" s="7">
        <v>43154</v>
      </c>
      <c r="C380" s="8" t="s">
        <v>14</v>
      </c>
      <c r="D380" s="8">
        <v>4</v>
      </c>
      <c r="E380" s="8">
        <v>1</v>
      </c>
      <c r="F380" s="8">
        <v>1</v>
      </c>
      <c r="G380" s="8">
        <v>9</v>
      </c>
      <c r="H380" s="9"/>
      <c r="I380" s="9"/>
      <c r="J380" s="9"/>
      <c r="K380" s="8">
        <v>1</v>
      </c>
      <c r="L380" s="9"/>
      <c r="M380" s="9"/>
      <c r="N380" s="9"/>
      <c r="O380" s="9"/>
      <c r="P380" s="9"/>
      <c r="Q380" s="9"/>
      <c r="R380" s="9"/>
    </row>
    <row r="381" spans="1:18" x14ac:dyDescent="0.2">
      <c r="A381" s="6">
        <v>43172.626770011571</v>
      </c>
      <c r="B381" s="7">
        <v>43154</v>
      </c>
      <c r="C381" s="8" t="s">
        <v>15</v>
      </c>
      <c r="D381" s="8">
        <v>7</v>
      </c>
      <c r="E381" s="9"/>
      <c r="F381" s="8">
        <v>2</v>
      </c>
      <c r="G381" s="8">
        <v>5</v>
      </c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2">
      <c r="A382" s="6">
        <v>43172.623223599541</v>
      </c>
      <c r="B382" s="7">
        <v>43154</v>
      </c>
      <c r="C382" s="8" t="s">
        <v>16</v>
      </c>
      <c r="D382" s="8">
        <v>12</v>
      </c>
      <c r="E382" s="8">
        <v>2</v>
      </c>
      <c r="F382" s="8">
        <v>4</v>
      </c>
      <c r="G382" s="8">
        <v>16</v>
      </c>
      <c r="H382" s="9"/>
      <c r="I382" s="9"/>
      <c r="J382" s="8">
        <v>5</v>
      </c>
      <c r="K382" s="8">
        <v>2</v>
      </c>
      <c r="L382" s="8">
        <v>2</v>
      </c>
      <c r="M382" s="9"/>
      <c r="N382" s="9"/>
      <c r="O382" s="9"/>
      <c r="P382" s="9"/>
      <c r="Q382" s="9"/>
      <c r="R382" s="9"/>
    </row>
    <row r="383" spans="1:18" x14ac:dyDescent="0.2">
      <c r="A383" s="6">
        <v>43158.64291170139</v>
      </c>
      <c r="B383" s="7">
        <v>43157</v>
      </c>
      <c r="C383" s="8" t="s">
        <v>17</v>
      </c>
      <c r="D383" s="8">
        <v>10</v>
      </c>
      <c r="E383" s="8">
        <v>6</v>
      </c>
      <c r="F383" s="9"/>
      <c r="G383" s="8">
        <v>14</v>
      </c>
      <c r="H383" s="9"/>
      <c r="I383" s="9"/>
      <c r="J383" s="8">
        <v>8</v>
      </c>
      <c r="K383" s="9"/>
      <c r="L383" s="8">
        <v>1</v>
      </c>
      <c r="M383" s="9"/>
      <c r="N383" s="9"/>
      <c r="O383" s="9"/>
      <c r="P383" s="9"/>
      <c r="Q383" s="9"/>
      <c r="R383" s="9"/>
    </row>
    <row r="384" spans="1:18" x14ac:dyDescent="0.2">
      <c r="A384" s="6">
        <v>43158.64640456019</v>
      </c>
      <c r="B384" s="7">
        <v>43157</v>
      </c>
      <c r="C384" s="8" t="s">
        <v>30</v>
      </c>
      <c r="D384" s="8">
        <v>7</v>
      </c>
      <c r="E384" s="8">
        <v>1</v>
      </c>
      <c r="F384" s="8">
        <v>3</v>
      </c>
      <c r="G384" s="8">
        <v>6</v>
      </c>
      <c r="H384" s="9"/>
      <c r="I384" s="9"/>
      <c r="J384" s="8">
        <v>4</v>
      </c>
      <c r="K384" s="8">
        <v>1</v>
      </c>
      <c r="L384" s="9"/>
      <c r="M384" s="9"/>
      <c r="N384" s="9"/>
      <c r="O384" s="9"/>
      <c r="P384" s="9"/>
      <c r="Q384" s="9"/>
      <c r="R384" s="9"/>
    </row>
    <row r="385" spans="1:18" x14ac:dyDescent="0.2">
      <c r="A385" s="6">
        <v>43158.644200694442</v>
      </c>
      <c r="B385" s="7">
        <v>43157</v>
      </c>
      <c r="C385" s="8" t="s">
        <v>12</v>
      </c>
      <c r="D385" s="8">
        <v>16</v>
      </c>
      <c r="E385" s="8">
        <v>8</v>
      </c>
      <c r="F385" s="9"/>
      <c r="G385" s="8">
        <v>21</v>
      </c>
      <c r="H385" s="9"/>
      <c r="I385" s="9"/>
      <c r="J385" s="8">
        <v>13</v>
      </c>
      <c r="K385" s="9"/>
      <c r="L385" s="8">
        <v>8</v>
      </c>
      <c r="M385" s="9"/>
      <c r="N385" s="9"/>
      <c r="O385" s="9"/>
      <c r="P385" s="9"/>
      <c r="Q385" s="9"/>
      <c r="R385" s="9"/>
    </row>
    <row r="386" spans="1:18" x14ac:dyDescent="0.2">
      <c r="A386" s="6">
        <v>43158.641917604167</v>
      </c>
      <c r="B386" s="7">
        <v>43157</v>
      </c>
      <c r="C386" s="8" t="s">
        <v>14</v>
      </c>
      <c r="D386" s="8">
        <v>10</v>
      </c>
      <c r="E386" s="8">
        <v>4</v>
      </c>
      <c r="F386" s="9"/>
      <c r="G386" s="8">
        <v>8</v>
      </c>
      <c r="H386" s="9"/>
      <c r="I386" s="9"/>
      <c r="J386" s="8">
        <v>11</v>
      </c>
      <c r="K386" s="8">
        <v>4</v>
      </c>
      <c r="L386" s="9"/>
      <c r="M386" s="9"/>
      <c r="N386" s="9"/>
      <c r="O386" s="9"/>
      <c r="P386" s="9"/>
      <c r="Q386" s="9"/>
      <c r="R386" s="9"/>
    </row>
    <row r="387" spans="1:18" x14ac:dyDescent="0.2">
      <c r="A387" s="6">
        <v>43158.644829571756</v>
      </c>
      <c r="B387" s="7">
        <v>43157</v>
      </c>
      <c r="C387" s="8" t="s">
        <v>15</v>
      </c>
      <c r="D387" s="8">
        <v>10</v>
      </c>
      <c r="E387" s="8">
        <v>5</v>
      </c>
      <c r="F387" s="9"/>
      <c r="G387" s="8">
        <v>8</v>
      </c>
      <c r="H387" s="9"/>
      <c r="I387" s="9"/>
      <c r="J387" s="8">
        <v>21</v>
      </c>
      <c r="K387" s="9"/>
      <c r="L387" s="9"/>
      <c r="M387" s="9"/>
      <c r="N387" s="9"/>
      <c r="O387" s="9"/>
      <c r="P387" s="9"/>
      <c r="Q387" s="9"/>
      <c r="R387" s="9"/>
    </row>
    <row r="388" spans="1:18" x14ac:dyDescent="0.2">
      <c r="A388" s="6">
        <v>43158.641099756947</v>
      </c>
      <c r="B388" s="7">
        <v>43157</v>
      </c>
      <c r="C388" s="8" t="s">
        <v>16</v>
      </c>
      <c r="D388" s="8">
        <v>51</v>
      </c>
      <c r="E388" s="8">
        <v>11</v>
      </c>
      <c r="F388" s="9"/>
      <c r="G388" s="8">
        <v>40</v>
      </c>
      <c r="H388" s="9"/>
      <c r="I388" s="9"/>
      <c r="J388" s="8">
        <v>71</v>
      </c>
      <c r="K388" s="9"/>
      <c r="L388" s="8">
        <v>6</v>
      </c>
      <c r="M388" s="9"/>
      <c r="N388" s="9"/>
      <c r="O388" s="9"/>
      <c r="P388" s="9"/>
      <c r="Q388" s="9"/>
      <c r="R388" s="9"/>
    </row>
    <row r="389" spans="1:18" x14ac:dyDescent="0.2">
      <c r="A389" s="6">
        <v>43158.643655486114</v>
      </c>
      <c r="B389" s="7">
        <v>43157</v>
      </c>
      <c r="C389" s="8" t="s">
        <v>21</v>
      </c>
      <c r="D389" s="8">
        <v>3</v>
      </c>
      <c r="E389" s="8">
        <v>3</v>
      </c>
      <c r="F389" s="9"/>
      <c r="G389" s="8">
        <v>4</v>
      </c>
      <c r="H389" s="9"/>
      <c r="I389" s="9"/>
      <c r="J389" s="8">
        <v>1</v>
      </c>
      <c r="K389" s="9"/>
      <c r="L389" s="9"/>
      <c r="M389" s="9"/>
      <c r="N389" s="9"/>
      <c r="O389" s="9"/>
      <c r="P389" s="9"/>
      <c r="Q389" s="9"/>
      <c r="R389" s="9"/>
    </row>
    <row r="390" spans="1:18" x14ac:dyDescent="0.2">
      <c r="A390" s="10">
        <v>43173.660042615738</v>
      </c>
      <c r="B390" s="11">
        <v>43160</v>
      </c>
      <c r="C390" s="12" t="s">
        <v>12</v>
      </c>
      <c r="D390" s="12">
        <v>16</v>
      </c>
      <c r="E390" s="13"/>
      <c r="F390" s="12">
        <v>3</v>
      </c>
      <c r="G390" s="13"/>
      <c r="H390" s="13"/>
      <c r="I390" s="13"/>
      <c r="J390" s="12">
        <v>10</v>
      </c>
      <c r="K390" s="12">
        <v>15</v>
      </c>
      <c r="L390" s="12">
        <v>16</v>
      </c>
      <c r="M390" s="13"/>
      <c r="N390" s="13"/>
      <c r="O390" s="13"/>
      <c r="P390" s="13"/>
      <c r="Q390" s="13"/>
      <c r="R390" s="13"/>
    </row>
    <row r="391" spans="1:18" x14ac:dyDescent="0.2">
      <c r="A391" s="10">
        <v>43173.661070127317</v>
      </c>
      <c r="B391" s="11">
        <v>43160</v>
      </c>
      <c r="C391" s="12" t="s">
        <v>15</v>
      </c>
      <c r="D391" s="12">
        <v>11</v>
      </c>
      <c r="E391" s="13"/>
      <c r="F391" s="12">
        <v>2</v>
      </c>
      <c r="G391" s="12">
        <v>7</v>
      </c>
      <c r="H391" s="12">
        <v>12</v>
      </c>
      <c r="I391" s="13"/>
      <c r="J391" s="13"/>
      <c r="K391" s="12">
        <v>14</v>
      </c>
      <c r="L391" s="12">
        <v>12</v>
      </c>
      <c r="M391" s="13"/>
      <c r="N391" s="13"/>
      <c r="O391" s="13"/>
      <c r="P391" s="13"/>
      <c r="Q391" s="13"/>
      <c r="R391" s="13"/>
    </row>
    <row r="392" spans="1:18" x14ac:dyDescent="0.2">
      <c r="A392" s="10">
        <v>43173.662198831022</v>
      </c>
      <c r="B392" s="11">
        <v>43164</v>
      </c>
      <c r="C392" s="12" t="s">
        <v>12</v>
      </c>
      <c r="D392" s="12">
        <v>13</v>
      </c>
      <c r="E392" s="13"/>
      <c r="F392" s="12">
        <v>2</v>
      </c>
      <c r="G392" s="12">
        <v>18</v>
      </c>
      <c r="H392" s="13"/>
      <c r="I392" s="13"/>
      <c r="J392" s="12">
        <v>15</v>
      </c>
      <c r="K392" s="12">
        <v>8</v>
      </c>
      <c r="L392" s="12">
        <v>4</v>
      </c>
      <c r="M392" s="13"/>
      <c r="N392" s="13"/>
      <c r="O392" s="13"/>
      <c r="P392" s="13"/>
      <c r="Q392" s="13"/>
      <c r="R392" s="13"/>
    </row>
    <row r="393" spans="1:18" x14ac:dyDescent="0.2">
      <c r="A393" s="10">
        <v>43173.663754374997</v>
      </c>
      <c r="B393" s="11">
        <v>43164</v>
      </c>
      <c r="C393" s="12" t="s">
        <v>15</v>
      </c>
      <c r="D393" s="12">
        <v>11</v>
      </c>
      <c r="E393" s="13"/>
      <c r="F393" s="12">
        <v>4</v>
      </c>
      <c r="G393" s="12">
        <v>16</v>
      </c>
      <c r="H393" s="13"/>
      <c r="I393" s="13"/>
      <c r="J393" s="12">
        <v>10</v>
      </c>
      <c r="K393" s="12">
        <v>11</v>
      </c>
      <c r="L393" s="12">
        <v>5</v>
      </c>
      <c r="M393" s="13"/>
      <c r="N393" s="13"/>
      <c r="O393" s="13"/>
      <c r="P393" s="13"/>
      <c r="Q393" s="13"/>
      <c r="R393" s="13"/>
    </row>
    <row r="394" spans="1:18" x14ac:dyDescent="0.2">
      <c r="A394" s="10">
        <v>43174.494358148149</v>
      </c>
      <c r="B394" s="11">
        <v>43164</v>
      </c>
      <c r="C394" s="12" t="s">
        <v>15</v>
      </c>
      <c r="D394" s="12">
        <v>6.8</v>
      </c>
      <c r="E394" s="12">
        <v>3</v>
      </c>
      <c r="F394" s="12">
        <v>1.8</v>
      </c>
      <c r="G394" s="12">
        <v>5.5</v>
      </c>
      <c r="H394" s="12">
        <v>4</v>
      </c>
      <c r="I394" s="13"/>
      <c r="J394" s="13"/>
      <c r="K394" s="12">
        <v>3.5</v>
      </c>
      <c r="L394" s="12">
        <v>9.6</v>
      </c>
      <c r="M394" s="13"/>
      <c r="N394" s="13"/>
      <c r="O394" s="13"/>
      <c r="P394" s="13"/>
      <c r="Q394" s="13"/>
      <c r="R394" s="13"/>
    </row>
    <row r="395" spans="1:18" x14ac:dyDescent="0.2">
      <c r="A395" s="10">
        <v>43166.352995844907</v>
      </c>
      <c r="B395" s="11">
        <v>43165</v>
      </c>
      <c r="C395" s="12" t="s">
        <v>12</v>
      </c>
      <c r="D395" s="12">
        <v>9</v>
      </c>
      <c r="E395" s="13"/>
      <c r="F395" s="13"/>
      <c r="G395" s="12">
        <v>15</v>
      </c>
      <c r="H395" s="13"/>
      <c r="I395" s="13"/>
      <c r="J395" s="13"/>
      <c r="K395" s="12">
        <v>3</v>
      </c>
      <c r="L395" s="12">
        <v>1</v>
      </c>
      <c r="M395" s="13"/>
      <c r="N395" s="13"/>
      <c r="O395" s="13"/>
      <c r="P395" s="13"/>
      <c r="Q395" s="13"/>
      <c r="R395" s="13"/>
    </row>
    <row r="396" spans="1:18" x14ac:dyDescent="0.2">
      <c r="A396" s="10">
        <v>43166.344623912039</v>
      </c>
      <c r="B396" s="11">
        <v>43166</v>
      </c>
      <c r="C396" s="12" t="s">
        <v>30</v>
      </c>
      <c r="D396" s="12">
        <v>9</v>
      </c>
      <c r="E396" s="13"/>
      <c r="F396" s="12">
        <v>1</v>
      </c>
      <c r="G396" s="12">
        <v>15</v>
      </c>
      <c r="H396" s="13"/>
      <c r="I396" s="13"/>
      <c r="J396" s="12">
        <v>12</v>
      </c>
      <c r="K396" s="12">
        <v>1</v>
      </c>
      <c r="L396" s="13"/>
      <c r="M396" s="13"/>
      <c r="N396" s="13"/>
      <c r="O396" s="13"/>
      <c r="P396" s="13"/>
      <c r="Q396" s="13"/>
      <c r="R396" s="13"/>
    </row>
    <row r="397" spans="1:18" x14ac:dyDescent="0.2">
      <c r="A397" s="10">
        <v>43166.353642499998</v>
      </c>
      <c r="B397" s="11">
        <v>43166</v>
      </c>
      <c r="C397" s="12" t="s">
        <v>29</v>
      </c>
      <c r="D397" s="12">
        <v>9</v>
      </c>
      <c r="E397" s="13"/>
      <c r="F397" s="13"/>
      <c r="G397" s="12">
        <v>3</v>
      </c>
      <c r="H397" s="12">
        <v>7</v>
      </c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x14ac:dyDescent="0.2">
      <c r="A398" s="10">
        <v>43166.345350358795</v>
      </c>
      <c r="B398" s="11">
        <v>43166</v>
      </c>
      <c r="C398" s="12" t="s">
        <v>16</v>
      </c>
      <c r="D398" s="12">
        <v>6</v>
      </c>
      <c r="E398" s="12">
        <v>1</v>
      </c>
      <c r="F398" s="12">
        <v>1</v>
      </c>
      <c r="G398" s="12">
        <v>13</v>
      </c>
      <c r="H398" s="13"/>
      <c r="I398" s="13"/>
      <c r="J398" s="12">
        <v>21</v>
      </c>
      <c r="K398" s="12">
        <v>2</v>
      </c>
      <c r="L398" s="13"/>
      <c r="M398" s="13"/>
      <c r="N398" s="13"/>
      <c r="O398" s="13"/>
      <c r="P398" s="13"/>
      <c r="Q398" s="13"/>
      <c r="R398" s="13"/>
    </row>
    <row r="399" spans="1:18" x14ac:dyDescent="0.2">
      <c r="A399" s="10">
        <v>43173.66574030093</v>
      </c>
      <c r="B399" s="11">
        <v>43168</v>
      </c>
      <c r="C399" s="12" t="s">
        <v>30</v>
      </c>
      <c r="D399" s="12">
        <v>7.02</v>
      </c>
      <c r="E399" s="13"/>
      <c r="F399" s="13"/>
      <c r="G399" s="12">
        <v>10.029999999999999</v>
      </c>
      <c r="H399" s="13"/>
      <c r="I399" s="13"/>
      <c r="J399" s="12">
        <v>6.09</v>
      </c>
      <c r="K399" s="12">
        <v>2.02</v>
      </c>
      <c r="L399" s="12">
        <v>3.02</v>
      </c>
      <c r="M399" s="13"/>
      <c r="N399" s="13"/>
      <c r="O399" s="13"/>
      <c r="P399" s="13"/>
      <c r="Q399" s="13"/>
      <c r="R399" s="13"/>
    </row>
    <row r="400" spans="1:18" x14ac:dyDescent="0.2">
      <c r="A400" s="10">
        <v>43173.664448460651</v>
      </c>
      <c r="B400" s="11">
        <v>43168</v>
      </c>
      <c r="C400" s="12" t="s">
        <v>12</v>
      </c>
      <c r="D400" s="12">
        <v>11.07</v>
      </c>
      <c r="E400" s="12">
        <v>2.0099999999999998</v>
      </c>
      <c r="F400" s="12">
        <v>2</v>
      </c>
      <c r="G400" s="12">
        <v>12.09</v>
      </c>
      <c r="H400" s="12">
        <v>50.03</v>
      </c>
      <c r="I400" s="13"/>
      <c r="J400" s="13"/>
      <c r="K400" s="12">
        <v>2</v>
      </c>
      <c r="L400" s="12">
        <v>5.08</v>
      </c>
      <c r="M400" s="13"/>
      <c r="N400" s="13"/>
      <c r="O400" s="13"/>
      <c r="P400" s="13"/>
      <c r="Q400" s="13"/>
      <c r="R400" s="13"/>
    </row>
    <row r="401" spans="1:18" x14ac:dyDescent="0.2">
      <c r="A401" s="10">
        <v>43173.66502857639</v>
      </c>
      <c r="B401" s="11">
        <v>43168</v>
      </c>
      <c r="C401" s="12" t="s">
        <v>15</v>
      </c>
      <c r="D401" s="12">
        <v>9.0299999999999994</v>
      </c>
      <c r="E401" s="12">
        <v>2.02</v>
      </c>
      <c r="F401" s="12">
        <v>2.02</v>
      </c>
      <c r="G401" s="12">
        <v>12.08</v>
      </c>
      <c r="H401" s="13"/>
      <c r="I401" s="13"/>
      <c r="J401" s="12">
        <v>7.02</v>
      </c>
      <c r="K401" s="12">
        <v>2.0099999999999998</v>
      </c>
      <c r="L401" s="12">
        <v>3.02</v>
      </c>
      <c r="M401" s="13"/>
      <c r="N401" s="13"/>
      <c r="O401" s="13"/>
      <c r="P401" s="13"/>
      <c r="Q401" s="13"/>
      <c r="R401" s="13"/>
    </row>
    <row r="402" spans="1:18" x14ac:dyDescent="0.2">
      <c r="A402" s="10">
        <v>43173.675043993055</v>
      </c>
      <c r="B402" s="11">
        <v>43170</v>
      </c>
      <c r="C402" s="12" t="s">
        <v>12</v>
      </c>
      <c r="D402" s="12">
        <v>23</v>
      </c>
      <c r="E402" s="13"/>
      <c r="F402" s="12">
        <v>2.8</v>
      </c>
      <c r="G402" s="12">
        <v>34</v>
      </c>
      <c r="H402" s="12">
        <v>29</v>
      </c>
      <c r="I402" s="13"/>
      <c r="J402" s="13"/>
      <c r="K402" s="12">
        <v>14.5</v>
      </c>
      <c r="L402" s="12">
        <v>16.7</v>
      </c>
      <c r="M402" s="13"/>
      <c r="N402" s="13"/>
      <c r="O402" s="13"/>
      <c r="P402" s="13"/>
      <c r="Q402" s="13"/>
      <c r="R402" s="13"/>
    </row>
    <row r="403" spans="1:18" x14ac:dyDescent="0.2">
      <c r="A403" s="10">
        <v>43173.672009155096</v>
      </c>
      <c r="B403" s="11">
        <v>43170</v>
      </c>
      <c r="C403" s="12" t="s">
        <v>16</v>
      </c>
      <c r="D403" s="12">
        <v>24.6</v>
      </c>
      <c r="E403" s="13"/>
      <c r="F403" s="12">
        <v>2.8</v>
      </c>
      <c r="G403" s="12">
        <v>22.5</v>
      </c>
      <c r="H403" s="12">
        <v>19</v>
      </c>
      <c r="I403" s="13"/>
      <c r="J403" s="13"/>
      <c r="K403" s="12">
        <v>10.8</v>
      </c>
      <c r="L403" s="12">
        <v>16.5</v>
      </c>
      <c r="M403" s="13"/>
      <c r="N403" s="13"/>
      <c r="O403" s="13"/>
      <c r="P403" s="13"/>
      <c r="Q403" s="13"/>
      <c r="R403" s="13"/>
    </row>
    <row r="404" spans="1:18" x14ac:dyDescent="0.2">
      <c r="A404" s="10">
        <v>43173.669133194446</v>
      </c>
      <c r="B404" s="11">
        <v>43170</v>
      </c>
      <c r="C404" s="12" t="s">
        <v>21</v>
      </c>
      <c r="D404" s="12">
        <v>29</v>
      </c>
      <c r="E404" s="13"/>
      <c r="F404" s="12">
        <v>2.5</v>
      </c>
      <c r="G404" s="12">
        <v>18</v>
      </c>
      <c r="H404" s="12">
        <v>0.5</v>
      </c>
      <c r="I404" s="13"/>
      <c r="J404" s="13"/>
      <c r="K404" s="12">
        <v>9</v>
      </c>
      <c r="L404" s="12">
        <v>14</v>
      </c>
      <c r="M404" s="13"/>
      <c r="N404" s="13"/>
      <c r="O404" s="13"/>
      <c r="P404" s="13"/>
      <c r="Q404" s="13"/>
      <c r="R404" s="13"/>
    </row>
    <row r="405" spans="1:18" x14ac:dyDescent="0.2">
      <c r="A405" s="10">
        <v>43173.658189050926</v>
      </c>
      <c r="B405" s="11">
        <v>43173</v>
      </c>
      <c r="C405" s="12" t="s">
        <v>30</v>
      </c>
      <c r="D405" s="12">
        <v>6.04</v>
      </c>
      <c r="E405" s="12">
        <v>1.01</v>
      </c>
      <c r="F405" s="12">
        <v>2.04</v>
      </c>
      <c r="G405" s="12">
        <v>9.02</v>
      </c>
      <c r="H405" s="12">
        <v>2.0299999999999998</v>
      </c>
      <c r="I405" s="13"/>
      <c r="J405" s="12">
        <v>5.08</v>
      </c>
      <c r="K405" s="12">
        <v>1.01</v>
      </c>
      <c r="L405" s="13"/>
      <c r="M405" s="13"/>
      <c r="N405" s="13"/>
      <c r="O405" s="13"/>
      <c r="P405" s="13"/>
      <c r="Q405" s="13"/>
      <c r="R405" s="13"/>
    </row>
    <row r="406" spans="1:18" x14ac:dyDescent="0.2">
      <c r="A406" s="10">
        <v>43173.656526342587</v>
      </c>
      <c r="B406" s="11">
        <v>43173</v>
      </c>
      <c r="C406" s="12" t="s">
        <v>12</v>
      </c>
      <c r="D406" s="12">
        <v>9.06</v>
      </c>
      <c r="E406" s="12">
        <v>1.02</v>
      </c>
      <c r="F406" s="12">
        <v>2.09</v>
      </c>
      <c r="G406" s="12">
        <v>13.02</v>
      </c>
      <c r="H406" s="12">
        <v>1.02</v>
      </c>
      <c r="I406" s="13"/>
      <c r="J406" s="12">
        <v>16</v>
      </c>
      <c r="K406" s="12">
        <v>2.0499999999999998</v>
      </c>
      <c r="L406" s="13"/>
      <c r="M406" s="13"/>
      <c r="N406" s="13"/>
      <c r="O406" s="13"/>
      <c r="P406" s="13"/>
      <c r="Q406" s="13"/>
      <c r="R406" s="13"/>
    </row>
    <row r="407" spans="1:18" x14ac:dyDescent="0.2">
      <c r="A407" s="10">
        <v>43173.653959247684</v>
      </c>
      <c r="B407" s="11">
        <v>43173</v>
      </c>
      <c r="C407" s="12" t="s">
        <v>14</v>
      </c>
      <c r="D407" s="12">
        <v>6.07</v>
      </c>
      <c r="E407" s="13"/>
      <c r="F407" s="12">
        <v>1.0900000000000001</v>
      </c>
      <c r="G407" s="12">
        <v>12.03</v>
      </c>
      <c r="H407" s="12">
        <v>2.0099999999999998</v>
      </c>
      <c r="I407" s="13"/>
      <c r="J407" s="12">
        <v>5.0599999999999996</v>
      </c>
      <c r="K407" s="12">
        <v>1.02</v>
      </c>
      <c r="L407" s="13"/>
      <c r="M407" s="13"/>
      <c r="N407" s="13"/>
      <c r="O407" s="13"/>
      <c r="P407" s="13"/>
      <c r="Q407" s="13"/>
      <c r="R407" s="13"/>
    </row>
    <row r="408" spans="1:18" x14ac:dyDescent="0.2">
      <c r="A408" s="10">
        <v>43173.657198715278</v>
      </c>
      <c r="B408" s="11">
        <v>43173</v>
      </c>
      <c r="C408" s="12" t="s">
        <v>15</v>
      </c>
      <c r="D408" s="12">
        <v>9.02</v>
      </c>
      <c r="E408" s="12">
        <v>1.01</v>
      </c>
      <c r="F408" s="12">
        <v>3.03</v>
      </c>
      <c r="G408" s="12">
        <v>8.06</v>
      </c>
      <c r="H408" s="13"/>
      <c r="I408" s="13"/>
      <c r="J408" s="12">
        <v>6.08</v>
      </c>
      <c r="K408" s="12">
        <v>1.05</v>
      </c>
      <c r="L408" s="13"/>
      <c r="M408" s="13"/>
      <c r="N408" s="13"/>
      <c r="O408" s="13"/>
      <c r="P408" s="13"/>
      <c r="Q408" s="13"/>
      <c r="R408" s="13"/>
    </row>
    <row r="409" spans="1:18" x14ac:dyDescent="0.2">
      <c r="A409" s="10">
        <v>43173.651254537035</v>
      </c>
      <c r="B409" s="11">
        <v>43173</v>
      </c>
      <c r="C409" s="12" t="s">
        <v>16</v>
      </c>
      <c r="D409" s="12">
        <v>23</v>
      </c>
      <c r="E409" s="12">
        <v>2.09</v>
      </c>
      <c r="F409" s="12">
        <v>5.0599999999999996</v>
      </c>
      <c r="G409" s="12">
        <v>25.06</v>
      </c>
      <c r="H409" s="12">
        <v>7.03</v>
      </c>
      <c r="I409" s="13"/>
      <c r="J409" s="12">
        <v>34</v>
      </c>
      <c r="K409" s="12">
        <v>4.08</v>
      </c>
      <c r="L409" s="12">
        <v>8</v>
      </c>
      <c r="M409" s="13"/>
      <c r="N409" s="13"/>
      <c r="O409" s="13"/>
      <c r="P409" s="13"/>
      <c r="Q409" s="13"/>
      <c r="R409" s="13"/>
    </row>
    <row r="410" spans="1:18" x14ac:dyDescent="0.2">
      <c r="A410" s="10">
        <v>43174.496795960644</v>
      </c>
      <c r="B410" s="11">
        <v>43174</v>
      </c>
      <c r="C410" s="12" t="s">
        <v>17</v>
      </c>
      <c r="D410" s="12">
        <v>3.3</v>
      </c>
      <c r="E410" s="12">
        <v>2</v>
      </c>
      <c r="F410" s="12">
        <v>1</v>
      </c>
      <c r="G410" s="12">
        <v>4.2</v>
      </c>
      <c r="H410" s="12">
        <v>2.5</v>
      </c>
      <c r="I410" s="13"/>
      <c r="J410" s="13"/>
      <c r="K410" s="12">
        <v>2</v>
      </c>
      <c r="L410" s="12">
        <v>3.5</v>
      </c>
      <c r="M410" s="13"/>
      <c r="N410" s="13"/>
      <c r="O410" s="13"/>
      <c r="P410" s="13"/>
      <c r="Q410" s="13"/>
      <c r="R410" s="13"/>
    </row>
    <row r="411" spans="1:18" x14ac:dyDescent="0.2">
      <c r="A411" s="10">
        <v>43174.496065752319</v>
      </c>
      <c r="B411" s="11">
        <v>43174</v>
      </c>
      <c r="C411" s="12" t="s">
        <v>14</v>
      </c>
      <c r="D411" s="12">
        <v>4.5</v>
      </c>
      <c r="E411" s="12">
        <v>3.5</v>
      </c>
      <c r="F411" s="12">
        <v>1.5</v>
      </c>
      <c r="G411" s="12">
        <v>4.3</v>
      </c>
      <c r="H411" s="12">
        <v>1.8</v>
      </c>
      <c r="I411" s="13"/>
      <c r="J411" s="13"/>
      <c r="K411" s="13"/>
      <c r="L411" s="12">
        <v>6.5</v>
      </c>
      <c r="M411" s="13"/>
      <c r="N411" s="13"/>
      <c r="O411" s="13"/>
      <c r="P411" s="13"/>
      <c r="Q411" s="13"/>
      <c r="R411" s="13"/>
    </row>
    <row r="412" spans="1:18" x14ac:dyDescent="0.2">
      <c r="A412" s="10">
        <v>43181.362694085648</v>
      </c>
      <c r="B412" s="11">
        <v>43178</v>
      </c>
      <c r="C412" s="12" t="s">
        <v>30</v>
      </c>
      <c r="D412" s="12">
        <v>9.1</v>
      </c>
      <c r="E412" s="12">
        <v>6</v>
      </c>
      <c r="F412" s="12">
        <v>2</v>
      </c>
      <c r="G412" s="12">
        <v>11.5</v>
      </c>
      <c r="H412" s="12">
        <v>15</v>
      </c>
      <c r="I412" s="13"/>
      <c r="J412" s="13"/>
      <c r="K412" s="13"/>
      <c r="L412" s="12">
        <v>3.5</v>
      </c>
      <c r="M412" s="13"/>
      <c r="N412" s="13"/>
      <c r="O412" s="13"/>
      <c r="P412" s="13"/>
      <c r="Q412" s="13"/>
      <c r="R412" s="13"/>
    </row>
    <row r="413" spans="1:18" x14ac:dyDescent="0.2">
      <c r="A413" s="10">
        <v>43181.697189560189</v>
      </c>
      <c r="B413" s="11">
        <v>43178</v>
      </c>
      <c r="C413" s="12" t="s">
        <v>12</v>
      </c>
      <c r="D413" s="12">
        <v>13.5</v>
      </c>
      <c r="E413" s="12">
        <v>5.5</v>
      </c>
      <c r="F413" s="12">
        <v>2.5</v>
      </c>
      <c r="G413" s="12">
        <v>18.8</v>
      </c>
      <c r="H413" s="12">
        <v>16.5</v>
      </c>
      <c r="I413" s="13"/>
      <c r="J413" s="13"/>
      <c r="K413" s="12">
        <v>5</v>
      </c>
      <c r="L413" s="12">
        <v>4</v>
      </c>
      <c r="M413" s="13"/>
      <c r="N413" s="13"/>
      <c r="O413" s="13"/>
      <c r="P413" s="13"/>
      <c r="Q413" s="13"/>
      <c r="R413" s="13"/>
    </row>
    <row r="414" spans="1:18" x14ac:dyDescent="0.2">
      <c r="A414" s="10">
        <v>43181.698188263894</v>
      </c>
      <c r="B414" s="11">
        <v>43178</v>
      </c>
      <c r="C414" s="12" t="s">
        <v>13</v>
      </c>
      <c r="D414" s="12">
        <v>13</v>
      </c>
      <c r="E414" s="12">
        <v>6</v>
      </c>
      <c r="F414" s="12">
        <v>1</v>
      </c>
      <c r="G414" s="12">
        <v>10</v>
      </c>
      <c r="H414" s="12">
        <v>9</v>
      </c>
      <c r="I414" s="13"/>
      <c r="J414" s="13"/>
      <c r="K414" s="12">
        <v>5</v>
      </c>
      <c r="L414" s="12">
        <v>2</v>
      </c>
      <c r="M414" s="13"/>
      <c r="N414" s="13"/>
      <c r="O414" s="13"/>
      <c r="P414" s="13"/>
      <c r="Q414" s="13"/>
      <c r="R414" s="13"/>
    </row>
    <row r="415" spans="1:18" x14ac:dyDescent="0.2">
      <c r="A415" s="10">
        <v>43181.695708194442</v>
      </c>
      <c r="B415" s="11">
        <v>43178</v>
      </c>
      <c r="C415" s="12" t="s">
        <v>15</v>
      </c>
      <c r="D415" s="12">
        <v>16</v>
      </c>
      <c r="E415" s="12">
        <v>6</v>
      </c>
      <c r="F415" s="12">
        <v>7</v>
      </c>
      <c r="G415" s="12">
        <v>20</v>
      </c>
      <c r="H415" s="12">
        <v>16</v>
      </c>
      <c r="I415" s="13"/>
      <c r="J415" s="13"/>
      <c r="K415" s="12">
        <v>5</v>
      </c>
      <c r="L415" s="12">
        <v>8</v>
      </c>
      <c r="M415" s="13"/>
      <c r="N415" s="13"/>
      <c r="O415" s="13"/>
      <c r="P415" s="13"/>
      <c r="Q415" s="13"/>
      <c r="R415" s="13"/>
    </row>
    <row r="416" spans="1:18" x14ac:dyDescent="0.2">
      <c r="A416" s="10">
        <v>43181.698820543985</v>
      </c>
      <c r="B416" s="11">
        <v>43180</v>
      </c>
      <c r="C416" s="12" t="s">
        <v>30</v>
      </c>
      <c r="D416" s="12">
        <v>5.0199999999999996</v>
      </c>
      <c r="E416" s="12">
        <v>1</v>
      </c>
      <c r="F416" s="13"/>
      <c r="G416" s="12">
        <v>6.08</v>
      </c>
      <c r="H416" s="13"/>
      <c r="I416" s="13"/>
      <c r="J416" s="13"/>
      <c r="K416" s="12">
        <v>1.03</v>
      </c>
      <c r="L416" s="12">
        <v>8.0500000000000007</v>
      </c>
      <c r="M416" s="13"/>
      <c r="N416" s="13"/>
      <c r="O416" s="13"/>
      <c r="P416" s="13"/>
      <c r="Q416" s="13"/>
      <c r="R416" s="13"/>
    </row>
    <row r="417" spans="1:18" x14ac:dyDescent="0.2">
      <c r="A417" s="10">
        <v>43181.700502824075</v>
      </c>
      <c r="B417" s="11">
        <v>43180</v>
      </c>
      <c r="C417" s="12" t="s">
        <v>12</v>
      </c>
      <c r="D417" s="12">
        <v>8.07</v>
      </c>
      <c r="E417" s="12">
        <v>1.05</v>
      </c>
      <c r="F417" s="13"/>
      <c r="G417" s="12">
        <v>12.04</v>
      </c>
      <c r="H417" s="13"/>
      <c r="I417" s="13"/>
      <c r="J417" s="12">
        <v>4.05</v>
      </c>
      <c r="K417" s="12">
        <v>1</v>
      </c>
      <c r="L417" s="12">
        <v>1.02</v>
      </c>
      <c r="M417" s="13"/>
      <c r="N417" s="13"/>
      <c r="O417" s="13"/>
      <c r="P417" s="13"/>
      <c r="Q417" s="13"/>
      <c r="R417" s="13"/>
    </row>
    <row r="418" spans="1:18" x14ac:dyDescent="0.2">
      <c r="A418" s="10">
        <v>43181.699399548612</v>
      </c>
      <c r="B418" s="11">
        <v>43180</v>
      </c>
      <c r="C418" s="12" t="s">
        <v>13</v>
      </c>
      <c r="D418" s="12">
        <v>3.02</v>
      </c>
      <c r="E418" s="13"/>
      <c r="F418" s="13"/>
      <c r="G418" s="12">
        <v>7.05</v>
      </c>
      <c r="H418" s="13"/>
      <c r="I418" s="13"/>
      <c r="J418" s="12">
        <v>2.08</v>
      </c>
      <c r="K418" s="12">
        <v>1.0900000000000001</v>
      </c>
      <c r="L418" s="13"/>
      <c r="M418" s="13"/>
      <c r="N418" s="13"/>
      <c r="O418" s="13"/>
      <c r="P418" s="13"/>
      <c r="Q418" s="13"/>
      <c r="R418" s="13"/>
    </row>
    <row r="419" spans="1:18" x14ac:dyDescent="0.2">
      <c r="A419" s="10">
        <v>43181.701574953702</v>
      </c>
      <c r="B419" s="11">
        <v>43180</v>
      </c>
      <c r="C419" s="12" t="s">
        <v>15</v>
      </c>
      <c r="D419" s="12">
        <v>5.03</v>
      </c>
      <c r="E419" s="12">
        <v>0.8</v>
      </c>
      <c r="F419" s="13"/>
      <c r="G419" s="12">
        <v>6.08</v>
      </c>
      <c r="H419" s="13"/>
      <c r="I419" s="13"/>
      <c r="J419" s="12">
        <v>1.01</v>
      </c>
      <c r="K419" s="12">
        <v>1</v>
      </c>
      <c r="L419" s="12">
        <v>3.09</v>
      </c>
      <c r="M419" s="13"/>
      <c r="N419" s="13"/>
      <c r="O419" s="13"/>
      <c r="P419" s="13"/>
      <c r="Q419" s="13"/>
      <c r="R419" s="13"/>
    </row>
    <row r="420" spans="1:18" x14ac:dyDescent="0.2">
      <c r="A420" s="10">
        <v>43250.571288506944</v>
      </c>
      <c r="B420" s="11">
        <v>43182</v>
      </c>
      <c r="C420" s="12" t="s">
        <v>17</v>
      </c>
      <c r="D420" s="12">
        <v>3</v>
      </c>
      <c r="E420" s="14">
        <v>68</v>
      </c>
      <c r="F420" s="13"/>
      <c r="G420" s="12">
        <v>7</v>
      </c>
      <c r="H420" s="13"/>
      <c r="I420" s="13"/>
      <c r="J420" s="12">
        <v>8</v>
      </c>
      <c r="K420" s="12">
        <v>2</v>
      </c>
      <c r="L420" s="13"/>
      <c r="M420" s="13"/>
      <c r="N420" s="13"/>
      <c r="O420" s="13"/>
      <c r="P420" s="13"/>
      <c r="Q420" s="13"/>
      <c r="R420" s="13"/>
    </row>
    <row r="421" spans="1:18" x14ac:dyDescent="0.2">
      <c r="A421" s="10">
        <v>43250.577119525464</v>
      </c>
      <c r="B421" s="11">
        <v>43182</v>
      </c>
      <c r="C421" s="12" t="s">
        <v>12</v>
      </c>
      <c r="D421" s="12">
        <v>2</v>
      </c>
      <c r="E421" s="13"/>
      <c r="F421" s="13"/>
      <c r="G421" s="12">
        <v>10</v>
      </c>
      <c r="H421" s="13"/>
      <c r="I421" s="13"/>
      <c r="J421" s="12">
        <v>3</v>
      </c>
      <c r="K421" s="13"/>
      <c r="L421" s="12">
        <v>2</v>
      </c>
      <c r="M421" s="13"/>
      <c r="N421" s="13"/>
      <c r="O421" s="13"/>
      <c r="P421" s="13"/>
      <c r="Q421" s="13"/>
      <c r="R421" s="13"/>
    </row>
    <row r="422" spans="1:18" x14ac:dyDescent="0.2">
      <c r="A422" s="10">
        <v>43250.579251087962</v>
      </c>
      <c r="B422" s="11">
        <v>43182</v>
      </c>
      <c r="C422" s="12" t="s">
        <v>14</v>
      </c>
      <c r="D422" s="12">
        <v>2</v>
      </c>
      <c r="E422" s="13"/>
      <c r="F422" s="13"/>
      <c r="G422" s="12">
        <v>10</v>
      </c>
      <c r="H422" s="13"/>
      <c r="I422" s="13"/>
      <c r="J422" s="12">
        <v>3</v>
      </c>
      <c r="K422" s="13"/>
      <c r="L422" s="13"/>
      <c r="M422" s="13"/>
      <c r="N422" s="13"/>
      <c r="O422" s="13"/>
      <c r="P422" s="13"/>
      <c r="Q422" s="13"/>
      <c r="R422" s="13"/>
    </row>
    <row r="423" spans="1:18" x14ac:dyDescent="0.2">
      <c r="A423" s="10">
        <v>43250.578678182872</v>
      </c>
      <c r="B423" s="11">
        <v>43182</v>
      </c>
      <c r="C423" s="12" t="s">
        <v>15</v>
      </c>
      <c r="D423" s="12">
        <v>8</v>
      </c>
      <c r="E423" s="13"/>
      <c r="F423" s="12">
        <v>1</v>
      </c>
      <c r="G423" s="12">
        <v>12</v>
      </c>
      <c r="H423" s="13"/>
      <c r="I423" s="13"/>
      <c r="J423" s="12">
        <v>7</v>
      </c>
      <c r="K423" s="12">
        <v>2</v>
      </c>
      <c r="L423" s="12">
        <v>3</v>
      </c>
      <c r="M423" s="13"/>
      <c r="N423" s="13"/>
      <c r="O423" s="13"/>
      <c r="P423" s="13"/>
      <c r="Q423" s="13"/>
      <c r="R423" s="13"/>
    </row>
    <row r="424" spans="1:18" x14ac:dyDescent="0.2">
      <c r="A424" s="10">
        <v>43250.573305428239</v>
      </c>
      <c r="B424" s="11">
        <v>43182</v>
      </c>
      <c r="C424" s="12" t="s">
        <v>16</v>
      </c>
      <c r="D424" s="12">
        <v>4</v>
      </c>
      <c r="E424" s="13"/>
      <c r="F424" s="12">
        <v>1</v>
      </c>
      <c r="G424" s="12">
        <v>12</v>
      </c>
      <c r="H424" s="12">
        <v>1</v>
      </c>
      <c r="I424" s="13"/>
      <c r="J424" s="12">
        <v>10</v>
      </c>
      <c r="K424" s="12">
        <v>2</v>
      </c>
      <c r="L424" s="12">
        <v>3</v>
      </c>
      <c r="M424" s="13"/>
      <c r="N424" s="13"/>
      <c r="O424" s="13"/>
      <c r="P424" s="13"/>
      <c r="Q424" s="13"/>
      <c r="R424" s="13"/>
    </row>
    <row r="425" spans="1:18" x14ac:dyDescent="0.2">
      <c r="A425" s="10">
        <v>43250.572301203705</v>
      </c>
      <c r="B425" s="11">
        <v>43182</v>
      </c>
      <c r="C425" s="12" t="s">
        <v>21</v>
      </c>
      <c r="D425" s="12">
        <v>3</v>
      </c>
      <c r="E425" s="12">
        <v>1</v>
      </c>
      <c r="F425" s="13"/>
      <c r="G425" s="12">
        <v>4</v>
      </c>
      <c r="H425" s="13"/>
      <c r="I425" s="13"/>
      <c r="J425" s="12">
        <v>5</v>
      </c>
      <c r="K425" s="12">
        <v>2</v>
      </c>
      <c r="L425" s="13"/>
      <c r="M425" s="13"/>
      <c r="N425" s="13"/>
      <c r="O425" s="13"/>
      <c r="P425" s="13"/>
      <c r="Q425" s="13"/>
      <c r="R425" s="13"/>
    </row>
    <row r="426" spans="1:18" x14ac:dyDescent="0.2">
      <c r="A426" s="15">
        <v>43250.58592247685</v>
      </c>
      <c r="B426" s="16">
        <v>43192</v>
      </c>
      <c r="C426" s="17" t="s">
        <v>17</v>
      </c>
      <c r="D426" s="17">
        <v>17</v>
      </c>
      <c r="E426" s="17">
        <v>2</v>
      </c>
      <c r="F426" s="17">
        <v>2</v>
      </c>
      <c r="G426" s="17">
        <v>10</v>
      </c>
      <c r="H426" s="17">
        <v>7</v>
      </c>
      <c r="I426" s="18"/>
      <c r="J426" s="17">
        <v>14</v>
      </c>
      <c r="K426" s="17">
        <v>4</v>
      </c>
      <c r="L426" s="17">
        <v>5</v>
      </c>
      <c r="M426" s="18"/>
      <c r="N426" s="18"/>
      <c r="O426" s="18"/>
      <c r="P426" s="18"/>
      <c r="Q426" s="18"/>
      <c r="R426" s="18"/>
    </row>
    <row r="427" spans="1:18" x14ac:dyDescent="0.2">
      <c r="A427" s="15">
        <v>43250.584084884264</v>
      </c>
      <c r="B427" s="16">
        <v>43192</v>
      </c>
      <c r="C427" s="17" t="s">
        <v>14</v>
      </c>
      <c r="D427" s="17">
        <v>23</v>
      </c>
      <c r="E427" s="17">
        <v>2</v>
      </c>
      <c r="F427" s="17">
        <v>1</v>
      </c>
      <c r="G427" s="17">
        <v>14</v>
      </c>
      <c r="H427" s="17">
        <v>3</v>
      </c>
      <c r="I427" s="18"/>
      <c r="J427" s="17">
        <v>4</v>
      </c>
      <c r="K427" s="17">
        <v>8</v>
      </c>
      <c r="L427" s="17">
        <v>16</v>
      </c>
      <c r="M427" s="18"/>
      <c r="N427" s="18"/>
      <c r="O427" s="18"/>
      <c r="P427" s="18"/>
      <c r="Q427" s="18"/>
      <c r="R427" s="18"/>
    </row>
    <row r="428" spans="1:18" x14ac:dyDescent="0.2">
      <c r="A428" s="15">
        <v>43250.580643090274</v>
      </c>
      <c r="B428" s="16">
        <v>43192</v>
      </c>
      <c r="C428" s="17" t="s">
        <v>16</v>
      </c>
      <c r="D428" s="17">
        <v>50</v>
      </c>
      <c r="E428" s="17">
        <v>2</v>
      </c>
      <c r="F428" s="17">
        <v>2</v>
      </c>
      <c r="G428" s="17">
        <v>40</v>
      </c>
      <c r="H428" s="17">
        <v>30</v>
      </c>
      <c r="I428" s="18"/>
      <c r="J428" s="17">
        <v>7</v>
      </c>
      <c r="K428" s="17">
        <v>6</v>
      </c>
      <c r="L428" s="17">
        <v>6</v>
      </c>
      <c r="M428" s="18"/>
      <c r="N428" s="18"/>
      <c r="O428" s="18"/>
      <c r="P428" s="18"/>
      <c r="Q428" s="18"/>
      <c r="R428" s="18"/>
    </row>
    <row r="429" spans="1:18" x14ac:dyDescent="0.2">
      <c r="A429" s="15">
        <v>43250.587090636574</v>
      </c>
      <c r="B429" s="16">
        <v>43192</v>
      </c>
      <c r="C429" s="17" t="s">
        <v>21</v>
      </c>
      <c r="D429" s="17">
        <v>7</v>
      </c>
      <c r="E429" s="17">
        <v>2</v>
      </c>
      <c r="F429" s="18"/>
      <c r="G429" s="17">
        <v>5</v>
      </c>
      <c r="H429" s="18"/>
      <c r="I429" s="18"/>
      <c r="J429" s="17">
        <v>1</v>
      </c>
      <c r="K429" s="17">
        <v>3</v>
      </c>
      <c r="L429" s="18"/>
      <c r="M429" s="18"/>
      <c r="N429" s="18"/>
      <c r="O429" s="18"/>
      <c r="P429" s="18"/>
      <c r="Q429" s="18"/>
      <c r="R429" s="18"/>
    </row>
    <row r="430" spans="1:18" x14ac:dyDescent="0.2">
      <c r="A430" s="15">
        <v>43250.590233750001</v>
      </c>
      <c r="B430" s="16">
        <v>43194</v>
      </c>
      <c r="C430" s="17" t="s">
        <v>17</v>
      </c>
      <c r="D430" s="17">
        <v>7</v>
      </c>
      <c r="E430" s="17">
        <v>1</v>
      </c>
      <c r="F430" s="18"/>
      <c r="G430" s="17">
        <v>8</v>
      </c>
      <c r="H430" s="18"/>
      <c r="I430" s="18"/>
      <c r="J430" s="17">
        <v>10</v>
      </c>
      <c r="K430" s="17">
        <v>2</v>
      </c>
      <c r="L430" s="17">
        <v>2</v>
      </c>
      <c r="M430" s="18"/>
      <c r="N430" s="18"/>
      <c r="O430" s="18"/>
      <c r="P430" s="18"/>
      <c r="Q430" s="18"/>
      <c r="R430" s="18"/>
    </row>
    <row r="431" spans="1:18" x14ac:dyDescent="0.2">
      <c r="A431" s="15">
        <v>43250.621352453702</v>
      </c>
      <c r="B431" s="16">
        <v>43194</v>
      </c>
      <c r="C431" s="17" t="s">
        <v>30</v>
      </c>
      <c r="D431" s="17">
        <v>3</v>
      </c>
      <c r="E431" s="17">
        <v>1</v>
      </c>
      <c r="F431" s="18"/>
      <c r="G431" s="17">
        <v>4</v>
      </c>
      <c r="H431" s="18"/>
      <c r="I431" s="18"/>
      <c r="J431" s="19">
        <v>5</v>
      </c>
      <c r="K431" s="17">
        <v>3</v>
      </c>
      <c r="L431" s="17">
        <v>1</v>
      </c>
      <c r="M431" s="18"/>
      <c r="N431" s="18"/>
      <c r="O431" s="18"/>
      <c r="P431" s="18"/>
      <c r="Q431" s="18"/>
      <c r="R431" s="18"/>
    </row>
    <row r="432" spans="1:18" x14ac:dyDescent="0.2">
      <c r="A432" s="15">
        <v>43250.620749918977</v>
      </c>
      <c r="B432" s="16">
        <v>43194</v>
      </c>
      <c r="C432" s="17" t="s">
        <v>12</v>
      </c>
      <c r="D432" s="17">
        <v>5</v>
      </c>
      <c r="E432" s="17">
        <v>1</v>
      </c>
      <c r="F432" s="18"/>
      <c r="G432" s="17">
        <v>12</v>
      </c>
      <c r="H432" s="18"/>
      <c r="I432" s="18"/>
      <c r="J432" s="17">
        <v>6</v>
      </c>
      <c r="K432" s="17">
        <v>2</v>
      </c>
      <c r="L432" s="18"/>
      <c r="M432" s="18"/>
      <c r="N432" s="18"/>
      <c r="O432" s="18"/>
      <c r="P432" s="18"/>
      <c r="Q432" s="18"/>
      <c r="R432" s="18"/>
    </row>
    <row r="433" spans="1:18" x14ac:dyDescent="0.2">
      <c r="A433" s="15">
        <v>43250.618451111106</v>
      </c>
      <c r="B433" s="16">
        <v>43194</v>
      </c>
      <c r="C433" s="17" t="s">
        <v>14</v>
      </c>
      <c r="D433" s="17">
        <v>2</v>
      </c>
      <c r="E433" s="18"/>
      <c r="F433" s="18"/>
      <c r="G433" s="17">
        <v>3</v>
      </c>
      <c r="H433" s="18"/>
      <c r="I433" s="18"/>
      <c r="J433" s="18"/>
      <c r="K433" s="18"/>
      <c r="L433" s="17">
        <v>1</v>
      </c>
      <c r="M433" s="18"/>
      <c r="N433" s="18"/>
      <c r="O433" s="18"/>
      <c r="P433" s="18"/>
      <c r="Q433" s="18"/>
      <c r="R433" s="18"/>
    </row>
    <row r="434" spans="1:18" x14ac:dyDescent="0.2">
      <c r="A434" s="15">
        <v>43250.619520624998</v>
      </c>
      <c r="B434" s="16">
        <v>43194</v>
      </c>
      <c r="C434" s="17" t="s">
        <v>15</v>
      </c>
      <c r="D434" s="17">
        <v>8</v>
      </c>
      <c r="E434" s="17">
        <v>1</v>
      </c>
      <c r="F434" s="18"/>
      <c r="G434" s="17">
        <v>6</v>
      </c>
      <c r="H434" s="18"/>
      <c r="I434" s="18"/>
      <c r="J434" s="18"/>
      <c r="K434" s="17">
        <v>2</v>
      </c>
      <c r="L434" s="17">
        <v>1</v>
      </c>
      <c r="M434" s="18"/>
      <c r="N434" s="18"/>
      <c r="O434" s="18"/>
      <c r="P434" s="18"/>
      <c r="Q434" s="18"/>
      <c r="R434" s="18"/>
    </row>
    <row r="435" spans="1:18" x14ac:dyDescent="0.2">
      <c r="A435" s="15">
        <v>43250.61742328704</v>
      </c>
      <c r="B435" s="16">
        <v>43194</v>
      </c>
      <c r="C435" s="17" t="s">
        <v>16</v>
      </c>
      <c r="D435" s="17">
        <v>9</v>
      </c>
      <c r="E435" s="17">
        <v>2</v>
      </c>
      <c r="F435" s="17">
        <v>5</v>
      </c>
      <c r="G435" s="17">
        <v>22</v>
      </c>
      <c r="H435" s="17">
        <v>3</v>
      </c>
      <c r="I435" s="18"/>
      <c r="J435" s="17">
        <v>39</v>
      </c>
      <c r="K435" s="17">
        <v>3</v>
      </c>
      <c r="L435" s="17">
        <v>3</v>
      </c>
      <c r="M435" s="18"/>
      <c r="N435" s="18"/>
      <c r="O435" s="18"/>
      <c r="P435" s="18"/>
      <c r="Q435" s="18"/>
      <c r="R435" s="18"/>
    </row>
    <row r="436" spans="1:18" x14ac:dyDescent="0.2">
      <c r="A436" s="15">
        <v>43250.628255335643</v>
      </c>
      <c r="B436" s="16">
        <v>43195</v>
      </c>
      <c r="C436" s="17" t="s">
        <v>17</v>
      </c>
      <c r="D436" s="17">
        <v>5</v>
      </c>
      <c r="E436" s="17">
        <v>2</v>
      </c>
      <c r="F436" s="18"/>
      <c r="G436" s="17">
        <v>10</v>
      </c>
      <c r="H436" s="18"/>
      <c r="I436" s="18"/>
      <c r="J436" s="17">
        <v>9</v>
      </c>
      <c r="K436" s="17">
        <v>4</v>
      </c>
      <c r="L436" s="18"/>
      <c r="M436" s="18"/>
      <c r="N436" s="18"/>
      <c r="O436" s="18"/>
      <c r="P436" s="18"/>
      <c r="Q436" s="18"/>
      <c r="R436" s="18"/>
    </row>
    <row r="437" spans="1:18" x14ac:dyDescent="0.2">
      <c r="A437" s="15">
        <v>43250.633321250003</v>
      </c>
      <c r="B437" s="16">
        <v>43195</v>
      </c>
      <c r="C437" s="17" t="s">
        <v>30</v>
      </c>
      <c r="D437" s="17">
        <v>6</v>
      </c>
      <c r="E437" s="18"/>
      <c r="F437" s="18"/>
      <c r="G437" s="17">
        <v>9</v>
      </c>
      <c r="H437" s="18"/>
      <c r="I437" s="18"/>
      <c r="J437" s="18"/>
      <c r="K437" s="17">
        <v>2</v>
      </c>
      <c r="L437" s="18"/>
      <c r="M437" s="18"/>
      <c r="N437" s="18"/>
      <c r="O437" s="18"/>
      <c r="P437" s="18"/>
      <c r="Q437" s="18"/>
      <c r="R437" s="18"/>
    </row>
    <row r="438" spans="1:18" x14ac:dyDescent="0.2">
      <c r="A438" s="15">
        <v>43250.632565324078</v>
      </c>
      <c r="B438" s="16">
        <v>43195</v>
      </c>
      <c r="C438" s="17" t="s">
        <v>12</v>
      </c>
      <c r="D438" s="17">
        <v>3</v>
      </c>
      <c r="E438" s="18"/>
      <c r="F438" s="18"/>
      <c r="G438" s="17">
        <v>13</v>
      </c>
      <c r="H438" s="18"/>
      <c r="I438" s="18"/>
      <c r="J438" s="17">
        <v>2</v>
      </c>
      <c r="K438" s="17">
        <v>8</v>
      </c>
      <c r="L438" s="18"/>
      <c r="M438" s="18"/>
      <c r="N438" s="18"/>
      <c r="O438" s="18"/>
      <c r="P438" s="18"/>
      <c r="Q438" s="18"/>
      <c r="R438" s="18"/>
    </row>
    <row r="439" spans="1:18" x14ac:dyDescent="0.2">
      <c r="A439" s="15">
        <v>43250.63290975694</v>
      </c>
      <c r="B439" s="16">
        <v>43195</v>
      </c>
      <c r="C439" s="17" t="s">
        <v>13</v>
      </c>
      <c r="D439" s="18"/>
      <c r="E439" s="18"/>
      <c r="F439" s="18"/>
      <c r="G439" s="17">
        <v>7</v>
      </c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</row>
    <row r="440" spans="1:18" x14ac:dyDescent="0.2">
      <c r="A440" s="15">
        <v>43250.631421412036</v>
      </c>
      <c r="B440" s="16">
        <v>43195</v>
      </c>
      <c r="C440" s="17" t="s">
        <v>14</v>
      </c>
      <c r="D440" s="17">
        <v>8</v>
      </c>
      <c r="E440" s="17">
        <v>2</v>
      </c>
      <c r="F440" s="18"/>
      <c r="G440" s="17">
        <v>6</v>
      </c>
      <c r="H440" s="17">
        <v>3</v>
      </c>
      <c r="I440" s="18"/>
      <c r="J440" s="18"/>
      <c r="K440" s="17">
        <v>4</v>
      </c>
      <c r="L440" s="18"/>
      <c r="M440" s="18"/>
      <c r="N440" s="18"/>
      <c r="O440" s="18"/>
      <c r="P440" s="18"/>
      <c r="Q440" s="18"/>
      <c r="R440" s="18"/>
    </row>
    <row r="441" spans="1:18" x14ac:dyDescent="0.2">
      <c r="A441" s="15">
        <v>43250.632030185181</v>
      </c>
      <c r="B441" s="16">
        <v>43195</v>
      </c>
      <c r="C441" s="17" t="s">
        <v>15</v>
      </c>
      <c r="D441" s="17">
        <v>5</v>
      </c>
      <c r="E441" s="17">
        <v>1</v>
      </c>
      <c r="F441" s="18"/>
      <c r="G441" s="17">
        <v>7</v>
      </c>
      <c r="H441" s="18"/>
      <c r="I441" s="18"/>
      <c r="J441" s="18"/>
      <c r="K441" s="17">
        <v>3</v>
      </c>
      <c r="L441" s="18"/>
      <c r="M441" s="18"/>
      <c r="N441" s="18"/>
      <c r="O441" s="18"/>
      <c r="P441" s="18"/>
      <c r="Q441" s="18"/>
      <c r="R441" s="18"/>
    </row>
    <row r="442" spans="1:18" x14ac:dyDescent="0.2">
      <c r="A442" s="15">
        <v>43250.629734756949</v>
      </c>
      <c r="B442" s="16">
        <v>43195</v>
      </c>
      <c r="C442" s="17" t="s">
        <v>16</v>
      </c>
      <c r="D442" s="17">
        <v>13</v>
      </c>
      <c r="E442" s="17">
        <v>6</v>
      </c>
      <c r="F442" s="18"/>
      <c r="G442" s="17">
        <v>18</v>
      </c>
      <c r="H442" s="18"/>
      <c r="I442" s="18"/>
      <c r="J442" s="17">
        <v>14</v>
      </c>
      <c r="K442" s="17">
        <v>8</v>
      </c>
      <c r="L442" s="17">
        <v>8</v>
      </c>
      <c r="M442" s="18"/>
      <c r="N442" s="18"/>
      <c r="O442" s="18"/>
      <c r="P442" s="18"/>
      <c r="Q442" s="18"/>
      <c r="R442" s="18"/>
    </row>
    <row r="443" spans="1:18" x14ac:dyDescent="0.2">
      <c r="A443" s="15">
        <v>43250.630881203702</v>
      </c>
      <c r="B443" s="16">
        <v>43195</v>
      </c>
      <c r="C443" s="17" t="s">
        <v>16</v>
      </c>
      <c r="D443" s="17">
        <v>13</v>
      </c>
      <c r="E443" s="17">
        <v>6</v>
      </c>
      <c r="F443" s="18"/>
      <c r="G443" s="17">
        <v>18</v>
      </c>
      <c r="H443" s="18"/>
      <c r="I443" s="18"/>
      <c r="J443" s="17">
        <v>14</v>
      </c>
      <c r="K443" s="17">
        <v>8</v>
      </c>
      <c r="L443" s="17">
        <v>8</v>
      </c>
      <c r="M443" s="18"/>
      <c r="N443" s="18"/>
      <c r="O443" s="18"/>
      <c r="P443" s="18"/>
      <c r="Q443" s="18"/>
      <c r="R443" s="18"/>
    </row>
    <row r="444" spans="1:18" x14ac:dyDescent="0.2">
      <c r="A444" s="15">
        <v>43250.628776608792</v>
      </c>
      <c r="B444" s="16">
        <v>43195</v>
      </c>
      <c r="C444" s="17" t="s">
        <v>21</v>
      </c>
      <c r="D444" s="17">
        <v>3</v>
      </c>
      <c r="E444" s="18"/>
      <c r="F444" s="17">
        <v>2</v>
      </c>
      <c r="G444" s="17">
        <v>8</v>
      </c>
      <c r="H444" s="18"/>
      <c r="I444" s="18"/>
      <c r="J444" s="18"/>
      <c r="K444" s="17">
        <v>5</v>
      </c>
      <c r="L444" s="18"/>
      <c r="M444" s="18"/>
      <c r="N444" s="18"/>
      <c r="O444" s="18"/>
      <c r="P444" s="18"/>
      <c r="Q444" s="18"/>
      <c r="R444" s="18"/>
    </row>
    <row r="445" spans="1:18" x14ac:dyDescent="0.2">
      <c r="A445" s="15">
        <v>43250.339120486111</v>
      </c>
      <c r="B445" s="16">
        <v>43199</v>
      </c>
      <c r="C445" s="17" t="s">
        <v>12</v>
      </c>
      <c r="D445" s="17">
        <v>18</v>
      </c>
      <c r="E445" s="17">
        <v>3</v>
      </c>
      <c r="F445" s="18"/>
      <c r="G445" s="17">
        <v>21</v>
      </c>
      <c r="H445" s="17">
        <v>4</v>
      </c>
      <c r="I445" s="18"/>
      <c r="J445" s="18"/>
      <c r="K445" s="17">
        <v>13</v>
      </c>
      <c r="L445" s="17">
        <v>1</v>
      </c>
      <c r="M445" s="18"/>
      <c r="N445" s="18"/>
      <c r="O445" s="18"/>
      <c r="P445" s="18"/>
      <c r="Q445" s="18"/>
      <c r="R445" s="18"/>
    </row>
    <row r="446" spans="1:18" x14ac:dyDescent="0.2">
      <c r="A446" s="15">
        <v>43250.337835185186</v>
      </c>
      <c r="B446" s="16">
        <v>43199</v>
      </c>
      <c r="C446" s="17" t="s">
        <v>14</v>
      </c>
      <c r="D446" s="17">
        <v>13</v>
      </c>
      <c r="E446" s="17">
        <v>6</v>
      </c>
      <c r="F446" s="18"/>
      <c r="G446" s="17">
        <v>18</v>
      </c>
      <c r="H446" s="18"/>
      <c r="I446" s="18"/>
      <c r="J446" s="18"/>
      <c r="K446" s="17">
        <v>8</v>
      </c>
      <c r="L446" s="17">
        <v>8</v>
      </c>
      <c r="M446" s="18"/>
      <c r="N446" s="18"/>
      <c r="O446" s="18"/>
      <c r="P446" s="18"/>
      <c r="Q446" s="18"/>
      <c r="R446" s="18"/>
    </row>
    <row r="447" spans="1:18" x14ac:dyDescent="0.2">
      <c r="A447" s="15">
        <v>43250.340101724534</v>
      </c>
      <c r="B447" s="16">
        <v>43199</v>
      </c>
      <c r="C447" s="17" t="s">
        <v>15</v>
      </c>
      <c r="D447" s="17">
        <v>18</v>
      </c>
      <c r="E447" s="17">
        <v>6</v>
      </c>
      <c r="F447" s="18"/>
      <c r="G447" s="17">
        <v>21</v>
      </c>
      <c r="H447" s="17">
        <v>10</v>
      </c>
      <c r="I447" s="18"/>
      <c r="J447" s="18"/>
      <c r="K447" s="17">
        <v>11</v>
      </c>
      <c r="L447" s="17">
        <v>8</v>
      </c>
      <c r="M447" s="18"/>
      <c r="N447" s="18"/>
      <c r="O447" s="18"/>
      <c r="P447" s="18"/>
      <c r="Q447" s="18"/>
      <c r="R447" s="18"/>
    </row>
    <row r="448" spans="1:18" x14ac:dyDescent="0.2">
      <c r="A448" s="15">
        <v>43231.577964942131</v>
      </c>
      <c r="B448" s="16">
        <v>43207</v>
      </c>
      <c r="C448" s="17" t="s">
        <v>30</v>
      </c>
      <c r="D448" s="17">
        <v>4</v>
      </c>
      <c r="E448" s="17">
        <v>1</v>
      </c>
      <c r="F448" s="18"/>
      <c r="G448" s="17">
        <v>4</v>
      </c>
      <c r="H448" s="18"/>
      <c r="I448" s="17">
        <v>5</v>
      </c>
      <c r="J448" s="18"/>
      <c r="K448" s="17">
        <v>1</v>
      </c>
      <c r="L448" s="18"/>
      <c r="M448" s="18"/>
      <c r="N448" s="18"/>
      <c r="O448" s="18"/>
      <c r="P448" s="18"/>
      <c r="Q448" s="18"/>
      <c r="R448" s="18"/>
    </row>
    <row r="449" spans="1:18" x14ac:dyDescent="0.2">
      <c r="A449" s="15">
        <v>43231.573615347224</v>
      </c>
      <c r="B449" s="16">
        <v>43207</v>
      </c>
      <c r="C449" s="17" t="s">
        <v>12</v>
      </c>
      <c r="D449" s="17">
        <v>4</v>
      </c>
      <c r="E449" s="17">
        <v>1</v>
      </c>
      <c r="F449" s="18"/>
      <c r="G449" s="17">
        <v>4</v>
      </c>
      <c r="H449" s="18"/>
      <c r="I449" s="18"/>
      <c r="J449" s="18"/>
      <c r="K449" s="17">
        <v>1</v>
      </c>
      <c r="L449" s="18"/>
      <c r="M449" s="18"/>
      <c r="N449" s="18"/>
      <c r="O449" s="18"/>
      <c r="P449" s="18"/>
      <c r="Q449" s="18"/>
      <c r="R449" s="18"/>
    </row>
    <row r="450" spans="1:18" x14ac:dyDescent="0.2">
      <c r="A450" s="15">
        <v>43231.576491296291</v>
      </c>
      <c r="B450" s="16">
        <v>43207</v>
      </c>
      <c r="C450" s="17" t="s">
        <v>13</v>
      </c>
      <c r="D450" s="17">
        <v>4</v>
      </c>
      <c r="E450" s="17">
        <v>1</v>
      </c>
      <c r="F450" s="18"/>
      <c r="G450" s="17">
        <v>4</v>
      </c>
      <c r="H450" s="18"/>
      <c r="I450" s="17">
        <v>5</v>
      </c>
      <c r="J450" s="18"/>
      <c r="K450" s="17">
        <v>1</v>
      </c>
      <c r="L450" s="18"/>
      <c r="M450" s="18"/>
      <c r="N450" s="18"/>
      <c r="O450" s="18"/>
      <c r="P450" s="18"/>
      <c r="Q450" s="18"/>
      <c r="R450" s="18"/>
    </row>
    <row r="451" spans="1:18" x14ac:dyDescent="0.2">
      <c r="A451" s="15">
        <v>43231.575224699074</v>
      </c>
      <c r="B451" s="16">
        <v>43207</v>
      </c>
      <c r="C451" s="17" t="s">
        <v>15</v>
      </c>
      <c r="D451" s="17">
        <v>4</v>
      </c>
      <c r="E451" s="17">
        <v>1</v>
      </c>
      <c r="F451" s="18"/>
      <c r="G451" s="17">
        <v>4</v>
      </c>
      <c r="H451" s="18"/>
      <c r="I451" s="18"/>
      <c r="J451" s="18"/>
      <c r="K451" s="17">
        <v>1</v>
      </c>
      <c r="L451" s="17">
        <v>36</v>
      </c>
      <c r="M451" s="18"/>
      <c r="N451" s="18"/>
      <c r="O451" s="18"/>
      <c r="P451" s="18"/>
      <c r="Q451" s="18"/>
      <c r="R451" s="18"/>
    </row>
    <row r="452" spans="1:18" x14ac:dyDescent="0.2">
      <c r="A452" s="15">
        <v>43231.571789363428</v>
      </c>
      <c r="B452" s="16">
        <v>43207</v>
      </c>
      <c r="C452" s="17" t="s">
        <v>16</v>
      </c>
      <c r="D452" s="17">
        <v>15</v>
      </c>
      <c r="E452" s="17">
        <v>3</v>
      </c>
      <c r="F452" s="18"/>
      <c r="G452" s="17">
        <v>16</v>
      </c>
      <c r="H452" s="17">
        <v>24</v>
      </c>
      <c r="I452" s="18"/>
      <c r="J452" s="17">
        <v>40</v>
      </c>
      <c r="K452" s="17">
        <v>2</v>
      </c>
      <c r="L452" s="17">
        <v>37</v>
      </c>
      <c r="M452" s="18"/>
      <c r="N452" s="18"/>
      <c r="O452" s="18"/>
      <c r="P452" s="18"/>
      <c r="Q452" s="18"/>
      <c r="R452" s="18"/>
    </row>
    <row r="453" spans="1:18" x14ac:dyDescent="0.2">
      <c r="A453" s="15">
        <v>43231.568294097218</v>
      </c>
      <c r="B453" s="16">
        <v>43214</v>
      </c>
      <c r="C453" s="17" t="s">
        <v>16</v>
      </c>
      <c r="D453" s="17">
        <v>44</v>
      </c>
      <c r="E453" s="17">
        <v>4</v>
      </c>
      <c r="F453" s="19">
        <v>23</v>
      </c>
      <c r="G453" s="17">
        <v>52</v>
      </c>
      <c r="H453" s="17">
        <v>27</v>
      </c>
      <c r="I453" s="19">
        <v>40</v>
      </c>
      <c r="J453" s="19">
        <v>275</v>
      </c>
      <c r="K453" s="17">
        <v>15</v>
      </c>
      <c r="L453" s="17">
        <v>9</v>
      </c>
      <c r="M453" s="18"/>
      <c r="N453" s="18"/>
      <c r="O453" s="18"/>
      <c r="P453" s="18"/>
      <c r="Q453" s="18"/>
      <c r="R453" s="18"/>
    </row>
    <row r="454" spans="1:18" x14ac:dyDescent="0.2">
      <c r="A454" s="15">
        <v>43231.582838541668</v>
      </c>
      <c r="B454" s="16">
        <v>43215</v>
      </c>
      <c r="C454" s="17" t="s">
        <v>21</v>
      </c>
      <c r="D454" s="17">
        <v>4</v>
      </c>
      <c r="E454" s="17">
        <v>2</v>
      </c>
      <c r="F454" s="17">
        <v>4</v>
      </c>
      <c r="G454" s="19">
        <v>31</v>
      </c>
      <c r="H454" s="18"/>
      <c r="I454" s="19">
        <v>8</v>
      </c>
      <c r="J454" s="18"/>
      <c r="K454" s="19">
        <v>9</v>
      </c>
      <c r="L454" s="17">
        <v>11</v>
      </c>
      <c r="M454" s="18"/>
      <c r="N454" s="18"/>
      <c r="O454" s="18"/>
      <c r="P454" s="18"/>
      <c r="Q454" s="18"/>
      <c r="R454" s="18"/>
    </row>
    <row r="455" spans="1:18" x14ac:dyDescent="0.2">
      <c r="A455" s="20">
        <v>43231.54595561343</v>
      </c>
      <c r="B455" s="21">
        <v>43221</v>
      </c>
      <c r="C455" s="22" t="s">
        <v>17</v>
      </c>
      <c r="D455" s="22">
        <v>8</v>
      </c>
      <c r="E455" s="23"/>
      <c r="F455" s="22">
        <v>1</v>
      </c>
      <c r="G455" s="22">
        <v>9</v>
      </c>
      <c r="H455" s="22">
        <v>10</v>
      </c>
      <c r="I455" s="23"/>
      <c r="J455" s="22">
        <v>23</v>
      </c>
      <c r="K455" s="22">
        <v>3</v>
      </c>
      <c r="L455" s="22">
        <v>3</v>
      </c>
      <c r="M455" s="23"/>
      <c r="N455" s="23"/>
      <c r="O455" s="23"/>
      <c r="P455" s="23"/>
      <c r="Q455" s="23"/>
      <c r="R455" s="23"/>
    </row>
    <row r="456" spans="1:18" x14ac:dyDescent="0.2">
      <c r="A456" s="20">
        <v>43231.54688587963</v>
      </c>
      <c r="B456" s="21">
        <v>43221</v>
      </c>
      <c r="C456" s="22" t="s">
        <v>30</v>
      </c>
      <c r="D456" s="22">
        <v>9</v>
      </c>
      <c r="E456" s="23"/>
      <c r="F456" s="23"/>
      <c r="G456" s="22">
        <v>9</v>
      </c>
      <c r="H456" s="23"/>
      <c r="I456" s="22">
        <v>8</v>
      </c>
      <c r="J456" s="23"/>
      <c r="K456" s="22">
        <v>3</v>
      </c>
      <c r="L456" s="23"/>
      <c r="M456" s="23"/>
      <c r="N456" s="23"/>
      <c r="O456" s="23"/>
      <c r="P456" s="23"/>
      <c r="Q456" s="23"/>
      <c r="R456" s="23"/>
    </row>
    <row r="457" spans="1:18" x14ac:dyDescent="0.2">
      <c r="A457" s="20">
        <v>43231.528744120369</v>
      </c>
      <c r="B457" s="21">
        <v>43221</v>
      </c>
      <c r="C457" s="22" t="s">
        <v>12</v>
      </c>
      <c r="D457" s="22">
        <v>40</v>
      </c>
      <c r="E457" s="23"/>
      <c r="F457" s="22">
        <v>3</v>
      </c>
      <c r="G457" s="22">
        <v>51</v>
      </c>
      <c r="H457" s="22">
        <v>291</v>
      </c>
      <c r="I457" s="22">
        <v>142</v>
      </c>
      <c r="J457" s="23"/>
      <c r="K457" s="22">
        <v>4</v>
      </c>
      <c r="L457" s="22">
        <v>4</v>
      </c>
      <c r="M457" s="23"/>
      <c r="N457" s="23"/>
      <c r="O457" s="23"/>
      <c r="P457" s="23"/>
      <c r="Q457" s="23"/>
      <c r="R457" s="23"/>
    </row>
    <row r="458" spans="1:18" x14ac:dyDescent="0.2">
      <c r="A458" s="20">
        <v>43231.488668159727</v>
      </c>
      <c r="B458" s="21">
        <v>43221</v>
      </c>
      <c r="C458" s="22" t="s">
        <v>14</v>
      </c>
      <c r="D458" s="22">
        <v>66</v>
      </c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</row>
    <row r="459" spans="1:18" x14ac:dyDescent="0.2">
      <c r="A459" s="20">
        <v>43231.488925335652</v>
      </c>
      <c r="B459" s="21">
        <v>43221</v>
      </c>
      <c r="C459" s="22" t="s">
        <v>15</v>
      </c>
      <c r="D459" s="22">
        <v>100</v>
      </c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</row>
    <row r="460" spans="1:18" x14ac:dyDescent="0.2">
      <c r="A460" s="20">
        <v>43231.532767627315</v>
      </c>
      <c r="B460" s="21">
        <v>43221</v>
      </c>
      <c r="C460" s="22" t="s">
        <v>15</v>
      </c>
      <c r="D460" s="22">
        <v>20</v>
      </c>
      <c r="E460" s="22">
        <v>1</v>
      </c>
      <c r="F460" s="22">
        <v>3</v>
      </c>
      <c r="G460" s="22">
        <v>25</v>
      </c>
      <c r="H460" s="23"/>
      <c r="I460" s="23"/>
      <c r="J460" s="23"/>
      <c r="K460" s="22">
        <v>2</v>
      </c>
      <c r="L460" s="23"/>
      <c r="M460" s="23"/>
      <c r="N460" s="23"/>
      <c r="O460" s="23"/>
      <c r="P460" s="23"/>
      <c r="Q460" s="23"/>
      <c r="R460" s="23"/>
    </row>
    <row r="461" spans="1:18" x14ac:dyDescent="0.2">
      <c r="A461" s="20">
        <v>43231.488109710648</v>
      </c>
      <c r="B461" s="21">
        <v>43221</v>
      </c>
      <c r="C461" s="22" t="s">
        <v>16</v>
      </c>
      <c r="D461" s="22">
        <v>166</v>
      </c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</row>
    <row r="462" spans="1:18" x14ac:dyDescent="0.2">
      <c r="A462" s="20">
        <v>43231.540099097227</v>
      </c>
      <c r="B462" s="21">
        <v>43221</v>
      </c>
      <c r="C462" s="22" t="s">
        <v>16</v>
      </c>
      <c r="D462" s="22">
        <v>25</v>
      </c>
      <c r="E462" s="22">
        <v>1</v>
      </c>
      <c r="F462" s="22">
        <v>1</v>
      </c>
      <c r="G462" s="22">
        <v>27</v>
      </c>
      <c r="H462" s="22">
        <v>10</v>
      </c>
      <c r="I462" s="22">
        <v>9</v>
      </c>
      <c r="J462" s="22">
        <v>23</v>
      </c>
      <c r="K462" s="24">
        <v>10</v>
      </c>
      <c r="L462" s="22">
        <v>3</v>
      </c>
      <c r="M462" s="23"/>
      <c r="N462" s="23"/>
      <c r="O462" s="23"/>
      <c r="P462" s="23"/>
      <c r="Q462" s="23"/>
      <c r="R462" s="23"/>
    </row>
    <row r="463" spans="1:18" x14ac:dyDescent="0.2">
      <c r="A463" s="20">
        <v>43231.543363888894</v>
      </c>
      <c r="B463" s="21">
        <v>43221</v>
      </c>
      <c r="C463" s="22" t="s">
        <v>21</v>
      </c>
      <c r="D463" s="22">
        <v>8</v>
      </c>
      <c r="E463" s="22">
        <v>1</v>
      </c>
      <c r="F463" s="23"/>
      <c r="G463" s="22">
        <v>9</v>
      </c>
      <c r="H463" s="23"/>
      <c r="I463" s="22">
        <v>1</v>
      </c>
      <c r="J463" s="23"/>
      <c r="K463" s="22">
        <v>3</v>
      </c>
      <c r="L463" s="23"/>
      <c r="M463" s="23"/>
      <c r="N463" s="23"/>
      <c r="O463" s="23"/>
      <c r="P463" s="23"/>
      <c r="Q463" s="23"/>
      <c r="R463" s="23"/>
    </row>
    <row r="464" spans="1:18" x14ac:dyDescent="0.2">
      <c r="A464" s="20">
        <v>43231.500808645833</v>
      </c>
      <c r="B464" s="21">
        <v>43222</v>
      </c>
      <c r="C464" s="22" t="s">
        <v>17</v>
      </c>
      <c r="D464" s="22">
        <v>34</v>
      </c>
      <c r="E464" s="22">
        <v>4</v>
      </c>
      <c r="F464" s="23"/>
      <c r="G464" s="22">
        <v>75</v>
      </c>
      <c r="H464" s="22">
        <v>24</v>
      </c>
      <c r="I464" s="22">
        <v>16</v>
      </c>
      <c r="J464" s="22">
        <v>52</v>
      </c>
      <c r="K464" s="22">
        <v>11</v>
      </c>
      <c r="L464" s="22">
        <v>61</v>
      </c>
      <c r="M464" s="23"/>
      <c r="N464" s="23"/>
      <c r="O464" s="23"/>
      <c r="P464" s="23"/>
      <c r="Q464" s="23"/>
      <c r="R464" s="23"/>
    </row>
    <row r="465" spans="1:18" x14ac:dyDescent="0.2">
      <c r="A465" s="20">
        <v>43231.49782232639</v>
      </c>
      <c r="B465" s="21">
        <v>43222</v>
      </c>
      <c r="C465" s="22" t="s">
        <v>14</v>
      </c>
      <c r="D465" s="22">
        <v>34</v>
      </c>
      <c r="E465" s="22">
        <v>4</v>
      </c>
      <c r="F465" s="22">
        <v>1</v>
      </c>
      <c r="G465" s="22">
        <v>75</v>
      </c>
      <c r="H465" s="22">
        <v>24</v>
      </c>
      <c r="I465" s="22">
        <v>16</v>
      </c>
      <c r="J465" s="22">
        <v>52</v>
      </c>
      <c r="K465" s="22">
        <v>11</v>
      </c>
      <c r="L465" s="23"/>
      <c r="M465" s="23"/>
      <c r="N465" s="23"/>
      <c r="O465" s="23"/>
      <c r="P465" s="23"/>
      <c r="Q465" s="23"/>
      <c r="R465" s="23"/>
    </row>
    <row r="466" spans="1:18" x14ac:dyDescent="0.2">
      <c r="A466" s="20">
        <v>43231.493169583337</v>
      </c>
      <c r="B466" s="21">
        <v>43222</v>
      </c>
      <c r="C466" s="22" t="s">
        <v>16</v>
      </c>
      <c r="D466" s="22">
        <v>102</v>
      </c>
      <c r="E466" s="22">
        <v>10</v>
      </c>
      <c r="F466" s="22">
        <v>3</v>
      </c>
      <c r="G466" s="22">
        <v>226</v>
      </c>
      <c r="H466" s="22">
        <v>70</v>
      </c>
      <c r="I466" s="22">
        <v>48</v>
      </c>
      <c r="J466" s="22">
        <v>155</v>
      </c>
      <c r="K466" s="22">
        <v>33</v>
      </c>
      <c r="L466" s="22">
        <v>61</v>
      </c>
      <c r="M466" s="23"/>
      <c r="N466" s="23"/>
      <c r="O466" s="23"/>
      <c r="P466" s="23"/>
      <c r="Q466" s="23"/>
      <c r="R466" s="23"/>
    </row>
    <row r="467" spans="1:18" x14ac:dyDescent="0.2">
      <c r="A467" s="20">
        <v>43231.50352322917</v>
      </c>
      <c r="B467" s="21">
        <v>43222</v>
      </c>
      <c r="C467" s="22" t="s">
        <v>21</v>
      </c>
      <c r="D467" s="22">
        <v>34</v>
      </c>
      <c r="E467" s="22">
        <v>4</v>
      </c>
      <c r="F467" s="23"/>
      <c r="G467" s="22">
        <v>75</v>
      </c>
      <c r="H467" s="22">
        <v>24</v>
      </c>
      <c r="I467" s="22">
        <v>16</v>
      </c>
      <c r="J467" s="22">
        <v>52</v>
      </c>
      <c r="K467" s="22">
        <v>11</v>
      </c>
      <c r="L467" s="22">
        <v>20</v>
      </c>
      <c r="M467" s="23"/>
      <c r="N467" s="23"/>
      <c r="O467" s="23"/>
      <c r="P467" s="23"/>
      <c r="Q467" s="23"/>
      <c r="R467" s="23"/>
    </row>
    <row r="468" spans="1:18" x14ac:dyDescent="0.2">
      <c r="A468" s="20">
        <v>43248.583007094909</v>
      </c>
      <c r="B468" s="21">
        <v>43229</v>
      </c>
      <c r="C468" s="22" t="s">
        <v>30</v>
      </c>
      <c r="D468" s="22">
        <v>25</v>
      </c>
      <c r="E468" s="23"/>
      <c r="F468" s="23"/>
      <c r="G468" s="22">
        <v>18</v>
      </c>
      <c r="H468" s="23"/>
      <c r="I468" s="23"/>
      <c r="J468" s="22">
        <v>3</v>
      </c>
      <c r="K468" s="23"/>
      <c r="L468" s="23"/>
      <c r="M468" s="23"/>
      <c r="N468" s="23"/>
      <c r="O468" s="23"/>
      <c r="P468" s="23"/>
      <c r="Q468" s="23"/>
      <c r="R468" s="23"/>
    </row>
    <row r="469" spans="1:18" x14ac:dyDescent="0.2">
      <c r="A469" s="20">
        <v>43248.581247696755</v>
      </c>
      <c r="B469" s="21">
        <v>43229</v>
      </c>
      <c r="C469" s="22" t="s">
        <v>12</v>
      </c>
      <c r="D469" s="22">
        <v>57</v>
      </c>
      <c r="E469" s="23"/>
      <c r="F469" s="24">
        <v>2</v>
      </c>
      <c r="G469" s="24">
        <v>39</v>
      </c>
      <c r="H469" s="23"/>
      <c r="I469" s="23"/>
      <c r="J469" s="24">
        <v>4</v>
      </c>
      <c r="K469" s="23"/>
      <c r="L469" s="23"/>
      <c r="M469" s="23"/>
      <c r="N469" s="23"/>
      <c r="O469" s="23"/>
      <c r="P469" s="23"/>
      <c r="Q469" s="23"/>
      <c r="R469" s="23"/>
    </row>
    <row r="470" spans="1:18" x14ac:dyDescent="0.2">
      <c r="A470" s="20">
        <v>43248.58230440972</v>
      </c>
      <c r="B470" s="21">
        <v>43229</v>
      </c>
      <c r="C470" s="22" t="s">
        <v>15</v>
      </c>
      <c r="D470" s="22">
        <v>35</v>
      </c>
      <c r="E470" s="23"/>
      <c r="F470" s="23"/>
      <c r="G470" s="22">
        <v>18</v>
      </c>
      <c r="H470" s="23"/>
      <c r="I470" s="23"/>
      <c r="J470" s="22">
        <v>3</v>
      </c>
      <c r="K470" s="23"/>
      <c r="L470" s="24">
        <v>31</v>
      </c>
      <c r="M470" s="23"/>
      <c r="N470" s="23"/>
      <c r="O470" s="23"/>
      <c r="P470" s="23"/>
      <c r="Q470" s="23"/>
      <c r="R470" s="23"/>
    </row>
    <row r="471" spans="1:18" x14ac:dyDescent="0.2">
      <c r="A471" s="20">
        <v>43248.568168692131</v>
      </c>
      <c r="B471" s="21">
        <v>43229</v>
      </c>
      <c r="C471" s="22" t="s">
        <v>16</v>
      </c>
      <c r="D471" s="22">
        <v>120</v>
      </c>
      <c r="E471" s="24">
        <v>7</v>
      </c>
      <c r="F471" s="24">
        <v>11</v>
      </c>
      <c r="G471" s="24">
        <v>192</v>
      </c>
      <c r="H471" s="24">
        <v>37</v>
      </c>
      <c r="I471" s="22">
        <v>49</v>
      </c>
      <c r="J471" s="24">
        <v>97</v>
      </c>
      <c r="K471" s="24">
        <v>28</v>
      </c>
      <c r="L471" s="24">
        <v>32</v>
      </c>
      <c r="M471" s="23"/>
      <c r="N471" s="23"/>
      <c r="O471" s="23"/>
      <c r="P471" s="23"/>
      <c r="Q471" s="23"/>
      <c r="R471" s="23"/>
    </row>
    <row r="472" spans="1:18" x14ac:dyDescent="0.2">
      <c r="A472" s="20">
        <v>43248.574257002314</v>
      </c>
      <c r="B472" s="21">
        <v>43230</v>
      </c>
      <c r="C472" s="22" t="s">
        <v>17</v>
      </c>
      <c r="D472" s="24">
        <v>11</v>
      </c>
      <c r="E472" s="23"/>
      <c r="F472" s="23"/>
      <c r="G472" s="24">
        <v>50</v>
      </c>
      <c r="H472" s="24">
        <v>6</v>
      </c>
      <c r="I472" s="24">
        <v>4</v>
      </c>
      <c r="J472" s="22">
        <v>13</v>
      </c>
      <c r="K472" s="24">
        <v>5</v>
      </c>
      <c r="L472" s="24">
        <v>45</v>
      </c>
      <c r="M472" s="23"/>
      <c r="N472" s="23"/>
      <c r="O472" s="23"/>
      <c r="P472" s="23"/>
      <c r="Q472" s="23"/>
      <c r="R472" s="23"/>
    </row>
    <row r="473" spans="1:18" x14ac:dyDescent="0.2">
      <c r="A473" s="20">
        <v>43248.575135462961</v>
      </c>
      <c r="B473" s="21">
        <v>43230</v>
      </c>
      <c r="C473" s="22" t="s">
        <v>21</v>
      </c>
      <c r="D473" s="22">
        <v>8</v>
      </c>
      <c r="E473" s="23"/>
      <c r="F473" s="23"/>
      <c r="G473" s="22">
        <v>44</v>
      </c>
      <c r="H473" s="22">
        <v>4</v>
      </c>
      <c r="I473" s="22">
        <v>4</v>
      </c>
      <c r="J473" s="22">
        <v>14</v>
      </c>
      <c r="K473" s="22">
        <v>4</v>
      </c>
      <c r="L473" s="22">
        <v>45</v>
      </c>
      <c r="M473" s="23"/>
      <c r="N473" s="23"/>
      <c r="O473" s="23"/>
      <c r="P473" s="23"/>
      <c r="Q473" s="23"/>
      <c r="R473" s="23"/>
    </row>
    <row r="474" spans="1:18" x14ac:dyDescent="0.2">
      <c r="A474" s="20">
        <v>43248.628448391202</v>
      </c>
      <c r="B474" s="21">
        <v>43231</v>
      </c>
      <c r="C474" s="22" t="s">
        <v>17</v>
      </c>
      <c r="D474" s="24">
        <v>3</v>
      </c>
      <c r="E474" s="22">
        <v>1</v>
      </c>
      <c r="F474" s="23"/>
      <c r="G474" s="22">
        <v>25</v>
      </c>
      <c r="H474" s="23"/>
      <c r="I474" s="24">
        <v>9</v>
      </c>
      <c r="J474" s="23"/>
      <c r="K474" s="22">
        <v>16</v>
      </c>
      <c r="L474" s="23"/>
      <c r="M474" s="23"/>
      <c r="N474" s="23"/>
      <c r="O474" s="23"/>
      <c r="P474" s="23"/>
      <c r="Q474" s="23"/>
      <c r="R474" s="23"/>
    </row>
    <row r="475" spans="1:18" x14ac:dyDescent="0.2">
      <c r="A475" s="20">
        <v>43248.617347962965</v>
      </c>
      <c r="B475" s="21">
        <v>43231</v>
      </c>
      <c r="C475" s="22" t="s">
        <v>12</v>
      </c>
      <c r="D475" s="22">
        <v>100</v>
      </c>
      <c r="E475" s="23"/>
      <c r="F475" s="23"/>
      <c r="G475" s="22">
        <v>75</v>
      </c>
      <c r="H475" s="24">
        <v>66</v>
      </c>
      <c r="I475" s="24">
        <v>27</v>
      </c>
      <c r="J475" s="24">
        <v>98</v>
      </c>
      <c r="K475" s="24">
        <v>13</v>
      </c>
      <c r="L475" s="24">
        <v>27</v>
      </c>
      <c r="M475" s="23"/>
      <c r="N475" s="23"/>
      <c r="O475" s="23"/>
      <c r="P475" s="23"/>
      <c r="Q475" s="23"/>
      <c r="R475" s="23"/>
    </row>
    <row r="476" spans="1:18" x14ac:dyDescent="0.2">
      <c r="A476" s="20">
        <v>43248.623358101853</v>
      </c>
      <c r="B476" s="21">
        <v>43231</v>
      </c>
      <c r="C476" s="22" t="s">
        <v>13</v>
      </c>
      <c r="D476" s="24">
        <v>3</v>
      </c>
      <c r="E476" s="24">
        <v>4.7</v>
      </c>
      <c r="F476" s="23"/>
      <c r="G476" s="22">
        <v>25</v>
      </c>
      <c r="H476" s="24">
        <v>17</v>
      </c>
      <c r="I476" s="23"/>
      <c r="J476" s="22">
        <v>40</v>
      </c>
      <c r="K476" s="22">
        <v>10</v>
      </c>
      <c r="L476" s="23"/>
      <c r="M476" s="23"/>
      <c r="N476" s="23"/>
      <c r="O476" s="23"/>
      <c r="P476" s="23"/>
      <c r="Q476" s="23"/>
      <c r="R476" s="23"/>
    </row>
    <row r="477" spans="1:18" x14ac:dyDescent="0.2">
      <c r="A477" s="20">
        <v>43248.627001805551</v>
      </c>
      <c r="B477" s="21">
        <v>43231</v>
      </c>
      <c r="C477" s="22" t="s">
        <v>14</v>
      </c>
      <c r="D477" s="24">
        <v>6</v>
      </c>
      <c r="E477" s="22">
        <v>3</v>
      </c>
      <c r="F477" s="23"/>
      <c r="G477" s="24">
        <v>30</v>
      </c>
      <c r="H477" s="23"/>
      <c r="I477" s="24">
        <v>27</v>
      </c>
      <c r="J477" s="23"/>
      <c r="K477" s="22">
        <v>16</v>
      </c>
      <c r="L477" s="23"/>
      <c r="M477" s="23"/>
      <c r="N477" s="23"/>
      <c r="O477" s="23"/>
      <c r="P477" s="23"/>
      <c r="Q477" s="23"/>
      <c r="R477" s="23"/>
    </row>
    <row r="478" spans="1:18" x14ac:dyDescent="0.2">
      <c r="A478" s="20">
        <v>43248.619484027775</v>
      </c>
      <c r="B478" s="21">
        <v>43231</v>
      </c>
      <c r="C478" s="22" t="s">
        <v>15</v>
      </c>
      <c r="D478" s="24">
        <v>6</v>
      </c>
      <c r="E478" s="22">
        <v>2</v>
      </c>
      <c r="F478" s="23"/>
      <c r="G478" s="24">
        <v>30</v>
      </c>
      <c r="H478" s="23"/>
      <c r="I478" s="24">
        <v>9</v>
      </c>
      <c r="J478" s="24">
        <v>25</v>
      </c>
      <c r="K478" s="22">
        <v>10</v>
      </c>
      <c r="L478" s="22">
        <v>10</v>
      </c>
      <c r="M478" s="23"/>
      <c r="N478" s="23"/>
      <c r="O478" s="23"/>
      <c r="P478" s="23"/>
      <c r="Q478" s="23"/>
      <c r="R478" s="23"/>
    </row>
    <row r="479" spans="1:18" x14ac:dyDescent="0.2">
      <c r="A479" s="20">
        <v>43248.625689259265</v>
      </c>
      <c r="B479" s="21">
        <v>43231</v>
      </c>
      <c r="C479" s="22" t="s">
        <v>16</v>
      </c>
      <c r="D479" s="22">
        <v>100</v>
      </c>
      <c r="E479" s="24">
        <v>5</v>
      </c>
      <c r="F479" s="23"/>
      <c r="G479" s="22">
        <v>75</v>
      </c>
      <c r="H479" s="24">
        <v>66</v>
      </c>
      <c r="I479" s="23"/>
      <c r="J479" s="24">
        <v>98</v>
      </c>
      <c r="K479" s="24">
        <v>32</v>
      </c>
      <c r="L479" s="24">
        <v>37</v>
      </c>
      <c r="M479" s="23"/>
      <c r="N479" s="23"/>
      <c r="O479" s="23"/>
      <c r="P479" s="23"/>
      <c r="Q479" s="23"/>
      <c r="R479" s="23"/>
    </row>
    <row r="480" spans="1:18" x14ac:dyDescent="0.2">
      <c r="A480" s="20">
        <v>43248.630563402781</v>
      </c>
      <c r="B480" s="21">
        <v>43234</v>
      </c>
      <c r="C480" s="22" t="s">
        <v>16</v>
      </c>
      <c r="D480" s="24">
        <v>205</v>
      </c>
      <c r="E480" s="24">
        <v>25</v>
      </c>
      <c r="F480" s="24">
        <v>27</v>
      </c>
      <c r="G480" s="24">
        <v>283</v>
      </c>
      <c r="H480" s="24">
        <v>136</v>
      </c>
      <c r="I480" s="22">
        <v>130</v>
      </c>
      <c r="J480" s="22">
        <v>165</v>
      </c>
      <c r="K480" s="24">
        <v>61</v>
      </c>
      <c r="L480" s="24">
        <v>108</v>
      </c>
      <c r="M480" s="23"/>
      <c r="N480" s="23"/>
      <c r="O480" s="23"/>
      <c r="P480" s="23"/>
      <c r="Q480" s="23"/>
      <c r="R480" s="23"/>
    </row>
    <row r="481" spans="1:18" x14ac:dyDescent="0.2">
      <c r="A481" s="20">
        <v>43248.606072025461</v>
      </c>
      <c r="B481" s="21">
        <v>43241</v>
      </c>
      <c r="C481" s="22" t="s">
        <v>16</v>
      </c>
      <c r="D481" s="24">
        <v>183</v>
      </c>
      <c r="E481" s="22">
        <v>10</v>
      </c>
      <c r="F481" s="24">
        <v>19</v>
      </c>
      <c r="G481" s="24">
        <v>205</v>
      </c>
      <c r="H481" s="24">
        <v>93</v>
      </c>
      <c r="I481" s="24">
        <v>98</v>
      </c>
      <c r="J481" s="24">
        <v>84</v>
      </c>
      <c r="K481" s="24">
        <v>56</v>
      </c>
      <c r="L481" s="24">
        <v>110</v>
      </c>
      <c r="M481" s="23"/>
      <c r="N481" s="23"/>
      <c r="O481" s="23"/>
      <c r="P481" s="23"/>
      <c r="Q481" s="23"/>
      <c r="R481" s="23"/>
    </row>
    <row r="482" spans="1:18" x14ac:dyDescent="0.2">
      <c r="A482" s="20">
        <v>43231.581237546299</v>
      </c>
      <c r="B482" s="21">
        <v>43245</v>
      </c>
      <c r="C482" s="22" t="s">
        <v>17</v>
      </c>
      <c r="D482" s="22">
        <v>30</v>
      </c>
      <c r="E482" s="22">
        <v>3</v>
      </c>
      <c r="F482" s="22">
        <v>5</v>
      </c>
      <c r="G482" s="22">
        <v>50</v>
      </c>
      <c r="H482" s="24">
        <v>8</v>
      </c>
      <c r="I482" s="24">
        <v>4</v>
      </c>
      <c r="J482" s="23"/>
      <c r="K482" s="22">
        <v>10</v>
      </c>
      <c r="L482" s="22">
        <v>12</v>
      </c>
      <c r="M482" s="23"/>
      <c r="N482" s="23"/>
      <c r="O482" s="23"/>
      <c r="P482" s="23"/>
      <c r="Q482" s="23"/>
      <c r="R482" s="23"/>
    </row>
    <row r="483" spans="1:18" x14ac:dyDescent="0.2">
      <c r="A483" s="20">
        <v>43266.469889247688</v>
      </c>
      <c r="B483" s="21">
        <v>43245</v>
      </c>
      <c r="C483" s="22" t="s">
        <v>16</v>
      </c>
      <c r="D483" s="22">
        <v>116</v>
      </c>
      <c r="E483" s="24">
        <v>8</v>
      </c>
      <c r="F483" s="22">
        <v>15</v>
      </c>
      <c r="G483" s="24">
        <v>127</v>
      </c>
      <c r="H483" s="24">
        <v>113</v>
      </c>
      <c r="I483" s="22">
        <v>195</v>
      </c>
      <c r="J483" s="23"/>
      <c r="K483" s="22">
        <v>28</v>
      </c>
      <c r="L483" s="22">
        <v>10</v>
      </c>
      <c r="M483" s="23"/>
      <c r="N483" s="23"/>
      <c r="O483" s="23"/>
      <c r="P483" s="23"/>
      <c r="Q483" s="23"/>
      <c r="R483" s="23"/>
    </row>
    <row r="484" spans="1:18" x14ac:dyDescent="0.2">
      <c r="A484" s="20">
        <v>43266.474292071754</v>
      </c>
      <c r="B484" s="21">
        <v>43250</v>
      </c>
      <c r="C484" s="22" t="s">
        <v>12</v>
      </c>
      <c r="D484" s="22">
        <v>32</v>
      </c>
      <c r="E484" s="22">
        <v>1.5</v>
      </c>
      <c r="F484" s="22">
        <v>2</v>
      </c>
      <c r="G484" s="22">
        <v>28</v>
      </c>
      <c r="H484" s="22">
        <v>27</v>
      </c>
      <c r="I484" s="22">
        <v>25</v>
      </c>
      <c r="J484" s="23"/>
      <c r="K484" s="22">
        <v>6</v>
      </c>
      <c r="L484" s="22">
        <v>26</v>
      </c>
      <c r="M484" s="23"/>
      <c r="N484" s="23"/>
      <c r="O484" s="23"/>
      <c r="P484" s="23"/>
      <c r="Q484" s="23"/>
      <c r="R484" s="23"/>
    </row>
    <row r="485" spans="1:18" x14ac:dyDescent="0.2">
      <c r="A485" s="20">
        <v>43266.475761967595</v>
      </c>
      <c r="B485" s="21">
        <v>43250</v>
      </c>
      <c r="C485" s="22" t="s">
        <v>15</v>
      </c>
      <c r="D485" s="22">
        <v>32</v>
      </c>
      <c r="E485" s="22">
        <v>1.4</v>
      </c>
      <c r="F485" s="22">
        <v>2</v>
      </c>
      <c r="G485" s="22">
        <v>28</v>
      </c>
      <c r="H485" s="22">
        <v>27</v>
      </c>
      <c r="I485" s="22">
        <v>25</v>
      </c>
      <c r="J485" s="23"/>
      <c r="K485" s="22">
        <v>6</v>
      </c>
      <c r="L485" s="22">
        <v>26</v>
      </c>
      <c r="M485" s="23"/>
      <c r="N485" s="23"/>
      <c r="O485" s="23"/>
      <c r="P485" s="23"/>
      <c r="Q485" s="23"/>
      <c r="R485" s="23"/>
    </row>
    <row r="486" spans="1:18" x14ac:dyDescent="0.2">
      <c r="A486" s="20">
        <v>43266.476239918979</v>
      </c>
      <c r="B486" s="21">
        <v>43250</v>
      </c>
      <c r="C486" s="22" t="s">
        <v>16</v>
      </c>
      <c r="D486" s="23"/>
      <c r="E486" s="23"/>
      <c r="F486" s="23"/>
      <c r="G486" s="23"/>
      <c r="H486" s="23"/>
      <c r="I486" s="23"/>
      <c r="J486" s="24">
        <v>122</v>
      </c>
      <c r="K486" s="23"/>
      <c r="L486" s="23"/>
      <c r="M486" s="23"/>
      <c r="N486" s="23"/>
      <c r="O486" s="23"/>
      <c r="P486" s="23"/>
      <c r="Q486" s="23"/>
      <c r="R486" s="23"/>
    </row>
    <row r="487" spans="1:18" x14ac:dyDescent="0.2">
      <c r="A487" s="20">
        <v>43266.476629837962</v>
      </c>
      <c r="B487" s="21">
        <v>43250</v>
      </c>
      <c r="C487" s="22" t="s">
        <v>16</v>
      </c>
      <c r="D487" s="24">
        <v>327</v>
      </c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</row>
    <row r="488" spans="1:18" x14ac:dyDescent="0.2">
      <c r="A488" s="20">
        <v>43266.479952511574</v>
      </c>
      <c r="B488" s="21">
        <v>43251</v>
      </c>
      <c r="C488" s="22" t="s">
        <v>17</v>
      </c>
      <c r="D488" s="22">
        <v>60</v>
      </c>
      <c r="E488" s="22">
        <v>7</v>
      </c>
      <c r="F488" s="23"/>
      <c r="G488" s="22">
        <v>90</v>
      </c>
      <c r="H488" s="22">
        <v>11</v>
      </c>
      <c r="I488" s="22">
        <v>22</v>
      </c>
      <c r="J488" s="22">
        <v>44</v>
      </c>
      <c r="K488" s="22">
        <v>26</v>
      </c>
      <c r="L488" s="22">
        <v>12</v>
      </c>
      <c r="M488" s="23"/>
      <c r="N488" s="23"/>
      <c r="O488" s="23"/>
      <c r="P488" s="23"/>
      <c r="Q488" s="23"/>
      <c r="R488" s="23"/>
    </row>
    <row r="489" spans="1:18" x14ac:dyDescent="0.2">
      <c r="A489" s="20">
        <v>43266.481088692133</v>
      </c>
      <c r="B489" s="21">
        <v>43251</v>
      </c>
      <c r="C489" s="22" t="s">
        <v>21</v>
      </c>
      <c r="D489" s="22">
        <v>60</v>
      </c>
      <c r="E489" s="22">
        <v>6</v>
      </c>
      <c r="F489" s="23"/>
      <c r="G489" s="22">
        <v>90</v>
      </c>
      <c r="H489" s="22">
        <v>11</v>
      </c>
      <c r="I489" s="22">
        <v>23</v>
      </c>
      <c r="J489" s="22">
        <v>44</v>
      </c>
      <c r="K489" s="22">
        <v>26</v>
      </c>
      <c r="L489" s="22">
        <v>12</v>
      </c>
      <c r="M489" s="23"/>
      <c r="N489" s="23"/>
      <c r="O489" s="23"/>
      <c r="P489" s="23"/>
      <c r="Q489" s="23"/>
      <c r="R489" s="23"/>
    </row>
    <row r="490" spans="1:18" x14ac:dyDescent="0.2">
      <c r="A490" s="25">
        <v>43266.482965011572</v>
      </c>
      <c r="B490" s="26">
        <v>43252</v>
      </c>
      <c r="C490" s="27" t="s">
        <v>14</v>
      </c>
      <c r="D490" s="27">
        <v>29</v>
      </c>
      <c r="E490" s="28">
        <v>4</v>
      </c>
      <c r="F490" s="28">
        <v>3</v>
      </c>
      <c r="G490" s="28">
        <v>114</v>
      </c>
      <c r="H490" s="27">
        <v>18</v>
      </c>
      <c r="I490" s="27">
        <v>9</v>
      </c>
      <c r="J490" s="27">
        <v>24</v>
      </c>
      <c r="K490" s="27">
        <v>10</v>
      </c>
      <c r="L490" s="27">
        <v>15</v>
      </c>
      <c r="M490" s="29"/>
      <c r="N490" s="29"/>
      <c r="O490" s="29"/>
      <c r="P490" s="29"/>
      <c r="Q490" s="29"/>
      <c r="R490" s="29"/>
    </row>
    <row r="491" spans="1:18" x14ac:dyDescent="0.2">
      <c r="A491" s="25">
        <v>43266.484626331017</v>
      </c>
      <c r="B491" s="26">
        <v>43255</v>
      </c>
      <c r="C491" s="27" t="s">
        <v>16</v>
      </c>
      <c r="D491" s="27">
        <v>59</v>
      </c>
      <c r="E491" s="27">
        <v>5</v>
      </c>
      <c r="F491" s="27">
        <v>18</v>
      </c>
      <c r="G491" s="28">
        <v>133</v>
      </c>
      <c r="H491" s="28">
        <v>85</v>
      </c>
      <c r="I491" s="27">
        <v>41</v>
      </c>
      <c r="J491" s="28">
        <v>19</v>
      </c>
      <c r="K491" s="27">
        <v>18</v>
      </c>
      <c r="L491" s="28">
        <v>168</v>
      </c>
      <c r="M491" s="29"/>
      <c r="N491" s="29"/>
      <c r="O491" s="29"/>
      <c r="P491" s="29"/>
      <c r="Q491" s="29"/>
      <c r="R491" s="29"/>
    </row>
    <row r="492" spans="1:18" x14ac:dyDescent="0.2">
      <c r="A492" s="33"/>
      <c r="B492" s="33"/>
      <c r="C492" s="33"/>
      <c r="D492" s="33">
        <f t="shared" ref="D492:L492" si="14">SUM(D304:D491)</f>
        <v>4411.2499999999991</v>
      </c>
      <c r="E492" s="33">
        <f t="shared" si="14"/>
        <v>583.1099999999999</v>
      </c>
      <c r="F492" s="33">
        <f t="shared" si="14"/>
        <v>368.23</v>
      </c>
      <c r="G492" s="33">
        <f t="shared" si="14"/>
        <v>5210.4400000000005</v>
      </c>
      <c r="H492" s="33">
        <f t="shared" si="14"/>
        <v>1858.4199999999998</v>
      </c>
      <c r="I492" s="33">
        <f t="shared" si="14"/>
        <v>1042</v>
      </c>
      <c r="J492" s="33">
        <f t="shared" si="14"/>
        <v>4826.47</v>
      </c>
      <c r="K492" s="33">
        <f t="shared" si="14"/>
        <v>1621.1599999999999</v>
      </c>
      <c r="L492" s="33">
        <f t="shared" si="14"/>
        <v>1911.58</v>
      </c>
      <c r="M492" s="33">
        <f>SUM(D492:L492)</f>
        <v>21832.659999999996</v>
      </c>
      <c r="N492" s="33"/>
      <c r="O492" s="33"/>
      <c r="P492" s="33"/>
      <c r="Q492" s="33"/>
      <c r="R492" s="33"/>
    </row>
    <row r="493" spans="1:18" x14ac:dyDescent="0.2">
      <c r="M493" s="34">
        <f>M492/1000</f>
        <v>21.832659999999997</v>
      </c>
    </row>
    <row r="589" spans="1:12" ht="15.75" customHeight="1" x14ac:dyDescent="0.2"/>
    <row r="592" spans="1:12" x14ac:dyDescent="0.2">
      <c r="A592" t="s">
        <v>0</v>
      </c>
      <c r="B592" t="s">
        <v>1</v>
      </c>
      <c r="C592" t="s">
        <v>2</v>
      </c>
      <c r="D592" t="s">
        <v>3</v>
      </c>
      <c r="E592" t="s">
        <v>4</v>
      </c>
      <c r="F592" t="s">
        <v>5</v>
      </c>
      <c r="G592" t="s">
        <v>6</v>
      </c>
      <c r="H592" t="s">
        <v>7</v>
      </c>
      <c r="I592" t="s">
        <v>8</v>
      </c>
      <c r="J592" t="s">
        <v>9</v>
      </c>
      <c r="K592" t="s">
        <v>10</v>
      </c>
      <c r="L592" t="s">
        <v>11</v>
      </c>
    </row>
    <row r="593" spans="1:18" x14ac:dyDescent="0.2">
      <c r="A593" s="1">
        <v>43108.555697835647</v>
      </c>
      <c r="B593" s="2">
        <v>43102</v>
      </c>
      <c r="C593" s="3" t="s">
        <v>12</v>
      </c>
      <c r="D593" s="3">
        <v>13</v>
      </c>
      <c r="E593" s="3">
        <v>3</v>
      </c>
      <c r="F593" s="3">
        <v>2</v>
      </c>
      <c r="G593" s="3">
        <v>20</v>
      </c>
      <c r="H593" s="4"/>
      <c r="I593" s="4"/>
      <c r="J593" s="3">
        <v>30</v>
      </c>
      <c r="K593" s="3">
        <v>10</v>
      </c>
      <c r="L593" s="4"/>
      <c r="M593" s="4"/>
      <c r="N593" s="4"/>
      <c r="O593" s="4"/>
      <c r="P593" s="4"/>
      <c r="Q593" s="4"/>
      <c r="R593" s="4"/>
    </row>
    <row r="594" spans="1:18" x14ac:dyDescent="0.2">
      <c r="A594" s="1">
        <v>43108.569680532411</v>
      </c>
      <c r="B594" s="2">
        <v>43102</v>
      </c>
      <c r="C594" s="3" t="s">
        <v>12</v>
      </c>
      <c r="D594" s="4"/>
      <c r="E594" s="3">
        <v>4</v>
      </c>
      <c r="F594" s="3">
        <v>2</v>
      </c>
      <c r="G594" s="3">
        <v>24</v>
      </c>
      <c r="H594" s="4"/>
      <c r="I594" s="4"/>
      <c r="J594" s="3">
        <v>15</v>
      </c>
      <c r="K594" s="3">
        <v>8</v>
      </c>
      <c r="L594" s="3">
        <v>60</v>
      </c>
      <c r="M594" s="4"/>
      <c r="N594" s="4"/>
      <c r="O594" s="4"/>
      <c r="P594" s="4"/>
      <c r="Q594" s="4"/>
      <c r="R594" s="4"/>
    </row>
    <row r="595" spans="1:18" x14ac:dyDescent="0.2">
      <c r="A595" s="1">
        <v>43108.575700995367</v>
      </c>
      <c r="B595" s="2">
        <v>43102</v>
      </c>
      <c r="C595" s="3" t="s">
        <v>13</v>
      </c>
      <c r="D595" s="3">
        <v>27</v>
      </c>
      <c r="E595" s="3">
        <v>7</v>
      </c>
      <c r="F595" s="3">
        <v>2.5</v>
      </c>
      <c r="G595" s="3">
        <v>20</v>
      </c>
      <c r="H595" s="4"/>
      <c r="I595" s="4"/>
      <c r="J595" s="3">
        <v>24</v>
      </c>
      <c r="K595" s="3">
        <v>30</v>
      </c>
      <c r="L595" s="4"/>
      <c r="M595" s="4"/>
      <c r="N595" s="4"/>
      <c r="O595" s="4"/>
      <c r="P595" s="4"/>
      <c r="Q595" s="4"/>
      <c r="R595" s="4"/>
    </row>
    <row r="596" spans="1:18" x14ac:dyDescent="0.2">
      <c r="A596" s="1">
        <v>43108.553333425923</v>
      </c>
      <c r="B596" s="2">
        <v>43102</v>
      </c>
      <c r="C596" s="3" t="s">
        <v>14</v>
      </c>
      <c r="D596" s="3">
        <v>18</v>
      </c>
      <c r="E596" s="3">
        <v>3</v>
      </c>
      <c r="F596" s="3">
        <v>4</v>
      </c>
      <c r="G596" s="3">
        <v>21</v>
      </c>
      <c r="H596" s="4"/>
      <c r="I596" s="4"/>
      <c r="J596" s="3">
        <v>45</v>
      </c>
      <c r="K596" s="3">
        <v>8</v>
      </c>
      <c r="L596" s="3">
        <v>40</v>
      </c>
      <c r="M596" s="4"/>
      <c r="N596" s="4"/>
      <c r="O596" s="4"/>
      <c r="P596" s="4"/>
      <c r="Q596" s="4"/>
      <c r="R596" s="4"/>
    </row>
    <row r="597" spans="1:18" x14ac:dyDescent="0.2">
      <c r="A597" s="1">
        <v>43108.555115590279</v>
      </c>
      <c r="B597" s="2">
        <v>43102</v>
      </c>
      <c r="C597" s="3" t="s">
        <v>15</v>
      </c>
      <c r="D597" s="3">
        <v>24</v>
      </c>
      <c r="E597" s="3">
        <v>2</v>
      </c>
      <c r="F597" s="3">
        <v>2</v>
      </c>
      <c r="G597" s="3">
        <v>23</v>
      </c>
      <c r="H597" s="4"/>
      <c r="I597" s="4"/>
      <c r="J597" s="3">
        <v>15</v>
      </c>
      <c r="K597" s="3">
        <v>9</v>
      </c>
      <c r="L597" s="3">
        <v>32</v>
      </c>
      <c r="M597" s="4"/>
      <c r="N597" s="4"/>
      <c r="O597" s="4"/>
      <c r="P597" s="4"/>
      <c r="Q597" s="4"/>
      <c r="R597" s="4"/>
    </row>
    <row r="598" spans="1:18" x14ac:dyDescent="0.2">
      <c r="A598" s="1">
        <v>43108.567140196756</v>
      </c>
      <c r="B598" s="2">
        <v>43102</v>
      </c>
      <c r="C598" s="3" t="s">
        <v>15</v>
      </c>
      <c r="D598" s="3">
        <v>12</v>
      </c>
      <c r="E598" s="3">
        <v>2</v>
      </c>
      <c r="F598" s="3">
        <v>2.5</v>
      </c>
      <c r="G598" s="3">
        <v>24</v>
      </c>
      <c r="H598" s="4"/>
      <c r="I598" s="4"/>
      <c r="J598" s="3">
        <v>12</v>
      </c>
      <c r="K598" s="3">
        <v>6</v>
      </c>
      <c r="L598" s="3">
        <v>24</v>
      </c>
      <c r="M598" s="4"/>
      <c r="N598" s="4"/>
      <c r="O598" s="4"/>
      <c r="P598" s="4"/>
      <c r="Q598" s="4"/>
      <c r="R598" s="4"/>
    </row>
    <row r="599" spans="1:18" x14ac:dyDescent="0.2">
      <c r="A599" s="1">
        <v>43108.552632407409</v>
      </c>
      <c r="B599" s="2">
        <v>43102</v>
      </c>
      <c r="C599" s="3" t="s">
        <v>16</v>
      </c>
      <c r="D599" s="3">
        <v>42</v>
      </c>
      <c r="E599" s="3">
        <v>6</v>
      </c>
      <c r="F599" s="3">
        <v>7</v>
      </c>
      <c r="G599" s="3">
        <v>41</v>
      </c>
      <c r="H599" s="4"/>
      <c r="I599" s="4"/>
      <c r="J599" s="3">
        <v>75</v>
      </c>
      <c r="K599" s="3">
        <v>30</v>
      </c>
      <c r="L599" s="3">
        <v>20</v>
      </c>
      <c r="M599" s="4"/>
      <c r="N599" s="4"/>
      <c r="O599" s="4"/>
      <c r="P599" s="4"/>
      <c r="Q599" s="4"/>
      <c r="R599" s="4"/>
    </row>
    <row r="600" spans="1:18" x14ac:dyDescent="0.2">
      <c r="A600" s="1">
        <v>43108.578014780098</v>
      </c>
      <c r="B600" s="2">
        <v>43105</v>
      </c>
      <c r="C600" s="3" t="s">
        <v>17</v>
      </c>
      <c r="D600" s="3">
        <v>43</v>
      </c>
      <c r="E600" s="3">
        <v>5</v>
      </c>
      <c r="F600" s="4"/>
      <c r="G600" s="3">
        <v>139</v>
      </c>
      <c r="H600" s="3">
        <v>12</v>
      </c>
      <c r="I600" s="4"/>
      <c r="J600" s="3">
        <v>240</v>
      </c>
      <c r="K600" s="3">
        <v>66</v>
      </c>
      <c r="L600" s="3">
        <v>18</v>
      </c>
      <c r="M600" s="3" t="s">
        <v>18</v>
      </c>
      <c r="N600" s="4">
        <f>SUM(D593:D634)</f>
        <v>886</v>
      </c>
      <c r="O600" s="4"/>
      <c r="P600" s="4"/>
      <c r="Q600" s="4"/>
      <c r="R600" s="4"/>
    </row>
    <row r="601" spans="1:18" x14ac:dyDescent="0.2">
      <c r="A601" s="1">
        <v>43108.579306157408</v>
      </c>
      <c r="B601" s="2">
        <v>43105</v>
      </c>
      <c r="C601" s="3" t="s">
        <v>14</v>
      </c>
      <c r="D601" s="3">
        <v>18</v>
      </c>
      <c r="E601" s="3">
        <v>3</v>
      </c>
      <c r="F601" s="4"/>
      <c r="G601" s="3">
        <v>82</v>
      </c>
      <c r="H601" s="3">
        <v>10</v>
      </c>
      <c r="I601" s="4"/>
      <c r="J601" s="3">
        <v>150</v>
      </c>
      <c r="K601" s="3">
        <v>90</v>
      </c>
      <c r="L601" s="3">
        <v>10</v>
      </c>
      <c r="M601" s="3" t="s">
        <v>19</v>
      </c>
      <c r="N601" s="4">
        <f>SUM(E593:E634)</f>
        <v>126.5</v>
      </c>
      <c r="O601" s="4"/>
      <c r="P601" s="4"/>
      <c r="Q601" s="4"/>
      <c r="R601" s="4"/>
    </row>
    <row r="602" spans="1:18" x14ac:dyDescent="0.2">
      <c r="A602" s="1">
        <v>43108.576919097221</v>
      </c>
      <c r="B602" s="2">
        <v>43105</v>
      </c>
      <c r="C602" s="3" t="s">
        <v>16</v>
      </c>
      <c r="D602" s="3">
        <v>54</v>
      </c>
      <c r="E602" s="3">
        <v>7</v>
      </c>
      <c r="F602" s="4"/>
      <c r="G602" s="3">
        <v>150</v>
      </c>
      <c r="H602" s="3">
        <v>16</v>
      </c>
      <c r="I602" s="4"/>
      <c r="J602" s="3">
        <v>302</v>
      </c>
      <c r="K602" s="3">
        <v>90</v>
      </c>
      <c r="L602" s="3">
        <v>13</v>
      </c>
      <c r="M602" s="3" t="s">
        <v>20</v>
      </c>
      <c r="N602" s="4">
        <f>SUM(F593:F634)</f>
        <v>67</v>
      </c>
      <c r="O602" s="4"/>
      <c r="P602" s="4"/>
      <c r="Q602" s="4"/>
      <c r="R602" s="4"/>
    </row>
    <row r="603" spans="1:18" x14ac:dyDescent="0.2">
      <c r="A603" s="1">
        <v>43108.580203912032</v>
      </c>
      <c r="B603" s="2">
        <v>43105</v>
      </c>
      <c r="C603" s="3" t="s">
        <v>21</v>
      </c>
      <c r="D603" s="3">
        <v>14</v>
      </c>
      <c r="E603" s="3">
        <v>2</v>
      </c>
      <c r="F603" s="4"/>
      <c r="G603" s="3">
        <v>28</v>
      </c>
      <c r="H603" s="3">
        <v>3</v>
      </c>
      <c r="I603" s="4"/>
      <c r="J603" s="3">
        <v>160</v>
      </c>
      <c r="K603" s="3">
        <v>33</v>
      </c>
      <c r="L603" s="3">
        <v>18</v>
      </c>
      <c r="M603" s="3" t="s">
        <v>22</v>
      </c>
      <c r="N603" s="4">
        <f>SUM(G593:G634)</f>
        <v>1495</v>
      </c>
      <c r="O603" s="4"/>
      <c r="P603" s="4"/>
      <c r="Q603" s="4"/>
      <c r="R603" s="4"/>
    </row>
    <row r="604" spans="1:18" x14ac:dyDescent="0.2">
      <c r="A604" s="1">
        <v>43111.621180393515</v>
      </c>
      <c r="B604" s="2">
        <v>43110</v>
      </c>
      <c r="C604" s="3" t="s">
        <v>17</v>
      </c>
      <c r="D604" s="3">
        <v>24</v>
      </c>
      <c r="E604" s="3">
        <v>2</v>
      </c>
      <c r="F604" s="4"/>
      <c r="G604" s="3">
        <v>30</v>
      </c>
      <c r="H604" s="4"/>
      <c r="I604" s="4"/>
      <c r="J604" s="3">
        <v>18</v>
      </c>
      <c r="K604" s="3">
        <v>11</v>
      </c>
      <c r="L604" s="4"/>
      <c r="M604" s="3" t="s">
        <v>23</v>
      </c>
      <c r="N604" s="4">
        <f>SUM(H593:H634)</f>
        <v>229</v>
      </c>
      <c r="O604" s="4"/>
      <c r="P604" s="4"/>
      <c r="Q604" s="4"/>
      <c r="R604" s="4"/>
    </row>
    <row r="605" spans="1:18" x14ac:dyDescent="0.2">
      <c r="A605" s="1">
        <v>43111.617166388889</v>
      </c>
      <c r="B605" s="2">
        <v>43110</v>
      </c>
      <c r="C605" s="3" t="s">
        <v>12</v>
      </c>
      <c r="D605" s="3">
        <v>27</v>
      </c>
      <c r="E605" s="3">
        <v>2</v>
      </c>
      <c r="F605" s="3">
        <v>1</v>
      </c>
      <c r="G605" s="3">
        <v>32</v>
      </c>
      <c r="H605" s="4"/>
      <c r="I605" s="4"/>
      <c r="J605" s="3">
        <v>24</v>
      </c>
      <c r="K605" s="3">
        <v>12</v>
      </c>
      <c r="L605" s="3">
        <v>16</v>
      </c>
      <c r="M605" s="3" t="s">
        <v>24</v>
      </c>
      <c r="N605" s="4">
        <f>SUM(I594:I634)</f>
        <v>16</v>
      </c>
      <c r="O605" s="4"/>
      <c r="P605" s="4"/>
      <c r="Q605" s="4"/>
      <c r="R605" s="4"/>
    </row>
    <row r="606" spans="1:18" x14ac:dyDescent="0.2">
      <c r="A606" s="1">
        <v>43111.620221249999</v>
      </c>
      <c r="B606" s="2">
        <v>43110</v>
      </c>
      <c r="C606" s="3" t="s">
        <v>13</v>
      </c>
      <c r="D606" s="3">
        <v>22</v>
      </c>
      <c r="E606" s="4"/>
      <c r="F606" s="4"/>
      <c r="G606" s="3">
        <v>12</v>
      </c>
      <c r="H606" s="4"/>
      <c r="I606" s="4"/>
      <c r="J606" s="3">
        <v>8</v>
      </c>
      <c r="K606" s="3">
        <v>15</v>
      </c>
      <c r="L606" s="4"/>
      <c r="M606" s="3" t="s">
        <v>25</v>
      </c>
      <c r="N606" s="4">
        <f>SUM(J593:J634)</f>
        <v>2088</v>
      </c>
      <c r="O606" s="4"/>
      <c r="P606" s="4"/>
      <c r="Q606" s="4"/>
      <c r="R606" s="4"/>
    </row>
    <row r="607" spans="1:18" x14ac:dyDescent="0.2">
      <c r="A607" s="1">
        <v>43111.618714837961</v>
      </c>
      <c r="B607" s="2">
        <v>43110</v>
      </c>
      <c r="C607" s="3" t="s">
        <v>15</v>
      </c>
      <c r="D607" s="3">
        <v>24</v>
      </c>
      <c r="E607" s="3">
        <v>2</v>
      </c>
      <c r="F607" s="4"/>
      <c r="G607" s="3">
        <v>17</v>
      </c>
      <c r="H607" s="4"/>
      <c r="I607" s="4"/>
      <c r="J607" s="3">
        <v>6</v>
      </c>
      <c r="K607" s="3">
        <v>41</v>
      </c>
      <c r="L607" s="3">
        <v>18</v>
      </c>
      <c r="M607" s="3" t="s">
        <v>26</v>
      </c>
      <c r="N607" s="4">
        <f>SUM(K593:K634)</f>
        <v>775</v>
      </c>
      <c r="O607" s="4"/>
      <c r="P607" s="4"/>
      <c r="Q607" s="4"/>
      <c r="R607" s="4"/>
    </row>
    <row r="608" spans="1:18" x14ac:dyDescent="0.2">
      <c r="A608" s="1">
        <v>43111.615170347221</v>
      </c>
      <c r="B608" s="2">
        <v>43110</v>
      </c>
      <c r="C608" s="3" t="s">
        <v>16</v>
      </c>
      <c r="D608" s="3">
        <v>16</v>
      </c>
      <c r="E608" s="3">
        <v>8</v>
      </c>
      <c r="F608" s="3">
        <v>4</v>
      </c>
      <c r="G608" s="3">
        <v>53</v>
      </c>
      <c r="H608" s="4"/>
      <c r="I608" s="4"/>
      <c r="J608" s="3">
        <v>66</v>
      </c>
      <c r="K608" s="3">
        <v>42</v>
      </c>
      <c r="L608" s="4"/>
      <c r="M608" s="3" t="s">
        <v>27</v>
      </c>
      <c r="N608" s="4">
        <f>SUM(L594:L634)</f>
        <v>621</v>
      </c>
      <c r="O608" s="4"/>
      <c r="P608" s="4"/>
      <c r="Q608" s="4"/>
      <c r="R608" s="4"/>
    </row>
    <row r="609" spans="1:18" x14ac:dyDescent="0.2">
      <c r="A609" s="1">
        <v>43111.615357349539</v>
      </c>
      <c r="B609" s="2">
        <v>43110</v>
      </c>
      <c r="C609" s="3" t="s">
        <v>16</v>
      </c>
      <c r="D609" s="4"/>
      <c r="E609" s="4"/>
      <c r="F609" s="4"/>
      <c r="G609" s="4"/>
      <c r="H609" s="4"/>
      <c r="I609" s="4"/>
      <c r="J609" s="4"/>
      <c r="K609" s="4"/>
      <c r="L609" s="3">
        <v>129</v>
      </c>
      <c r="M609" s="4"/>
      <c r="N609" s="4">
        <f>SUM(N600:N608)</f>
        <v>6303.5</v>
      </c>
      <c r="O609" s="4"/>
      <c r="P609" s="4"/>
      <c r="Q609" s="4"/>
      <c r="R609" s="4"/>
    </row>
    <row r="610" spans="1:18" x14ac:dyDescent="0.2">
      <c r="A610" s="1">
        <v>43111.62075018519</v>
      </c>
      <c r="B610" s="2">
        <v>43110</v>
      </c>
      <c r="C610" s="3" t="s">
        <v>21</v>
      </c>
      <c r="D610" s="3">
        <v>23</v>
      </c>
      <c r="E610" s="3">
        <v>0.5</v>
      </c>
      <c r="F610" s="4"/>
      <c r="G610" s="3">
        <v>22</v>
      </c>
      <c r="H610" s="4"/>
      <c r="I610" s="4"/>
      <c r="J610" s="3">
        <v>18</v>
      </c>
      <c r="K610" s="3">
        <v>4</v>
      </c>
      <c r="L610" s="4"/>
      <c r="M610" s="5" t="s">
        <v>28</v>
      </c>
      <c r="N610" s="4">
        <f>SUM(D593:L634)</f>
        <v>6303.5</v>
      </c>
      <c r="O610" s="4"/>
      <c r="P610" s="4"/>
      <c r="Q610" s="4"/>
      <c r="R610" s="4"/>
    </row>
    <row r="611" spans="1:18" x14ac:dyDescent="0.2">
      <c r="A611" s="1">
        <v>43116.683337245369</v>
      </c>
      <c r="B611" s="2">
        <v>43112</v>
      </c>
      <c r="C611" s="3" t="s">
        <v>17</v>
      </c>
      <c r="D611" s="3">
        <v>19</v>
      </c>
      <c r="E611" s="3">
        <v>3</v>
      </c>
      <c r="F611" s="3">
        <v>1</v>
      </c>
      <c r="G611" s="3">
        <v>31</v>
      </c>
      <c r="H611" s="4"/>
      <c r="I611" s="4"/>
      <c r="J611" s="3">
        <v>36</v>
      </c>
      <c r="K611" s="3">
        <v>12</v>
      </c>
      <c r="L611" s="3">
        <v>40</v>
      </c>
      <c r="M611" s="4"/>
      <c r="N611" s="4"/>
      <c r="O611" s="4"/>
      <c r="P611" s="4"/>
      <c r="Q611" s="4"/>
      <c r="R611" s="4"/>
    </row>
    <row r="612" spans="1:18" x14ac:dyDescent="0.2">
      <c r="A612" s="1">
        <v>43116.682094884258</v>
      </c>
      <c r="B612" s="2">
        <v>43112</v>
      </c>
      <c r="C612" s="3" t="s">
        <v>12</v>
      </c>
      <c r="D612" s="3">
        <v>12</v>
      </c>
      <c r="E612" s="3">
        <v>3</v>
      </c>
      <c r="F612" s="3">
        <v>3</v>
      </c>
      <c r="G612" s="3">
        <v>38</v>
      </c>
      <c r="H612" s="4"/>
      <c r="I612" s="4"/>
      <c r="J612" s="3">
        <v>48</v>
      </c>
      <c r="K612" s="3">
        <v>15</v>
      </c>
      <c r="L612" s="3">
        <v>23</v>
      </c>
      <c r="M612" s="4"/>
      <c r="N612" s="4"/>
      <c r="O612" s="4"/>
      <c r="P612" s="4"/>
      <c r="Q612" s="4"/>
      <c r="R612" s="4"/>
    </row>
    <row r="613" spans="1:18" x14ac:dyDescent="0.2">
      <c r="A613" s="1">
        <v>43116.680815983796</v>
      </c>
      <c r="B613" s="2">
        <v>43112</v>
      </c>
      <c r="C613" s="3" t="s">
        <v>14</v>
      </c>
      <c r="D613" s="3">
        <v>30</v>
      </c>
      <c r="E613" s="3">
        <v>3</v>
      </c>
      <c r="F613" s="3">
        <v>2</v>
      </c>
      <c r="G613" s="3">
        <v>24</v>
      </c>
      <c r="H613" s="4"/>
      <c r="I613" s="4"/>
      <c r="J613" s="3">
        <v>28</v>
      </c>
      <c r="K613" s="3">
        <v>12</v>
      </c>
      <c r="L613" s="4"/>
      <c r="M613" s="4"/>
      <c r="N613" s="4"/>
      <c r="O613" s="4"/>
      <c r="P613" s="4"/>
      <c r="Q613" s="4"/>
      <c r="R613" s="4"/>
    </row>
    <row r="614" spans="1:18" x14ac:dyDescent="0.2">
      <c r="A614" s="1">
        <v>43116.681515798613</v>
      </c>
      <c r="B614" s="2">
        <v>43112</v>
      </c>
      <c r="C614" s="3" t="s">
        <v>15</v>
      </c>
      <c r="D614" s="3">
        <v>21</v>
      </c>
      <c r="E614" s="3">
        <v>2</v>
      </c>
      <c r="F614" s="3">
        <v>1</v>
      </c>
      <c r="G614" s="3">
        <v>27</v>
      </c>
      <c r="H614" s="4"/>
      <c r="I614" s="4"/>
      <c r="J614" s="3">
        <v>32</v>
      </c>
      <c r="K614" s="3">
        <v>9</v>
      </c>
      <c r="L614" s="4"/>
      <c r="M614" s="4"/>
      <c r="N614" s="4"/>
      <c r="O614" s="4"/>
      <c r="P614" s="4"/>
      <c r="Q614" s="4"/>
      <c r="R614" s="4"/>
    </row>
    <row r="615" spans="1:18" x14ac:dyDescent="0.2">
      <c r="A615" s="1">
        <v>43116.680062222222</v>
      </c>
      <c r="B615" s="2">
        <v>43112</v>
      </c>
      <c r="C615" s="3" t="s">
        <v>16</v>
      </c>
      <c r="D615" s="3">
        <v>10</v>
      </c>
      <c r="E615" s="3">
        <v>4</v>
      </c>
      <c r="F615" s="3">
        <v>6</v>
      </c>
      <c r="G615" s="3">
        <v>30</v>
      </c>
      <c r="H615" s="4"/>
      <c r="I615" s="4"/>
      <c r="J615" s="3">
        <v>62</v>
      </c>
      <c r="K615" s="3">
        <v>12</v>
      </c>
      <c r="L615" s="3">
        <v>26</v>
      </c>
      <c r="M615" s="4"/>
      <c r="N615" s="4"/>
      <c r="O615" s="4"/>
      <c r="P615" s="4"/>
      <c r="Q615" s="4"/>
      <c r="R615" s="4"/>
    </row>
    <row r="616" spans="1:18" x14ac:dyDescent="0.2">
      <c r="A616" s="1">
        <v>43116.682793692133</v>
      </c>
      <c r="B616" s="2">
        <v>43112</v>
      </c>
      <c r="C616" s="3" t="s">
        <v>21</v>
      </c>
      <c r="D616" s="3">
        <v>17</v>
      </c>
      <c r="E616" s="3">
        <v>2</v>
      </c>
      <c r="F616" s="3">
        <v>1</v>
      </c>
      <c r="G616" s="3">
        <v>34</v>
      </c>
      <c r="H616" s="4"/>
      <c r="I616" s="4"/>
      <c r="J616" s="3">
        <v>31</v>
      </c>
      <c r="K616" s="3">
        <v>6</v>
      </c>
      <c r="L616" s="4"/>
      <c r="M616" s="4"/>
      <c r="N616" s="4"/>
      <c r="O616" s="4"/>
      <c r="P616" s="4"/>
      <c r="Q616" s="4"/>
      <c r="R616" s="4"/>
    </row>
    <row r="617" spans="1:18" x14ac:dyDescent="0.2">
      <c r="A617" s="1">
        <v>43116.705393414348</v>
      </c>
      <c r="B617" s="2">
        <v>43115</v>
      </c>
      <c r="C617" s="3" t="s">
        <v>12</v>
      </c>
      <c r="D617" s="3">
        <v>10</v>
      </c>
      <c r="E617" s="3">
        <v>11</v>
      </c>
      <c r="F617" s="3">
        <v>3</v>
      </c>
      <c r="G617" s="3">
        <v>54</v>
      </c>
      <c r="H617" s="4"/>
      <c r="I617" s="4"/>
      <c r="J617" s="3">
        <v>45</v>
      </c>
      <c r="K617" s="4"/>
      <c r="L617" s="4"/>
      <c r="M617" s="4"/>
      <c r="N617" s="4"/>
      <c r="O617" s="4"/>
      <c r="P617" s="4"/>
      <c r="Q617" s="4"/>
      <c r="R617" s="4"/>
    </row>
    <row r="618" spans="1:18" x14ac:dyDescent="0.2">
      <c r="A618" s="1">
        <v>43116.687733275467</v>
      </c>
      <c r="B618" s="2">
        <v>43115</v>
      </c>
      <c r="C618" s="3" t="s">
        <v>14</v>
      </c>
      <c r="D618" s="3">
        <v>19</v>
      </c>
      <c r="E618" s="3">
        <v>2</v>
      </c>
      <c r="F618" s="3">
        <v>2</v>
      </c>
      <c r="G618" s="3">
        <v>27</v>
      </c>
      <c r="H618" s="4"/>
      <c r="I618" s="4"/>
      <c r="J618" s="3">
        <v>37</v>
      </c>
      <c r="K618" s="3">
        <v>91</v>
      </c>
      <c r="L618" s="4"/>
      <c r="M618" s="4"/>
      <c r="N618" s="4"/>
      <c r="O618" s="4"/>
      <c r="P618" s="4"/>
      <c r="Q618" s="4"/>
      <c r="R618" s="4"/>
    </row>
    <row r="619" spans="1:18" x14ac:dyDescent="0.2">
      <c r="A619" s="1">
        <v>43116.688307997683</v>
      </c>
      <c r="B619" s="2">
        <v>43115</v>
      </c>
      <c r="C619" s="3" t="s">
        <v>15</v>
      </c>
      <c r="D619" s="3">
        <v>18</v>
      </c>
      <c r="E619" s="3">
        <v>2</v>
      </c>
      <c r="F619" s="3">
        <v>3</v>
      </c>
      <c r="G619" s="3">
        <v>9</v>
      </c>
      <c r="H619" s="4"/>
      <c r="I619" s="4"/>
      <c r="J619" s="3">
        <v>42</v>
      </c>
      <c r="K619" s="3">
        <v>16</v>
      </c>
      <c r="L619" s="3">
        <v>41</v>
      </c>
      <c r="M619" s="4"/>
      <c r="N619" s="4"/>
      <c r="O619" s="4"/>
      <c r="P619" s="4"/>
      <c r="Q619" s="4"/>
      <c r="R619" s="4"/>
    </row>
    <row r="620" spans="1:18" x14ac:dyDescent="0.2">
      <c r="A620" s="1">
        <v>43116.683939548609</v>
      </c>
      <c r="B620" s="2">
        <v>43115</v>
      </c>
      <c r="C620" s="3" t="s">
        <v>16</v>
      </c>
      <c r="D620" s="3">
        <v>34</v>
      </c>
      <c r="E620" s="3">
        <v>9</v>
      </c>
      <c r="F620" s="3">
        <v>6</v>
      </c>
      <c r="G620" s="3">
        <v>37</v>
      </c>
      <c r="H620" s="4"/>
      <c r="I620" s="4"/>
      <c r="J620" s="3">
        <v>189</v>
      </c>
      <c r="K620" s="3">
        <v>25</v>
      </c>
      <c r="L620" s="4"/>
      <c r="M620" s="4"/>
      <c r="N620" s="4"/>
      <c r="O620" s="4"/>
      <c r="P620" s="4"/>
      <c r="Q620" s="4"/>
      <c r="R620" s="4"/>
    </row>
    <row r="621" spans="1:18" x14ac:dyDescent="0.2">
      <c r="A621" s="1">
        <v>43116.706163587965</v>
      </c>
      <c r="B621" s="2">
        <v>43115</v>
      </c>
      <c r="C621" s="3" t="s">
        <v>21</v>
      </c>
      <c r="D621" s="3">
        <v>20</v>
      </c>
      <c r="E621" s="3">
        <v>3</v>
      </c>
      <c r="F621" s="3">
        <v>2</v>
      </c>
      <c r="G621" s="3">
        <v>40</v>
      </c>
      <c r="H621" s="4"/>
      <c r="I621" s="4"/>
      <c r="J621" s="3">
        <v>40</v>
      </c>
      <c r="K621" s="3">
        <v>12</v>
      </c>
      <c r="L621" s="3">
        <v>53</v>
      </c>
      <c r="M621" s="4"/>
      <c r="N621" s="4"/>
      <c r="O621" s="4"/>
      <c r="P621" s="4"/>
      <c r="Q621" s="4"/>
      <c r="R621" s="4"/>
    </row>
    <row r="622" spans="1:18" x14ac:dyDescent="0.2">
      <c r="A622" s="1">
        <v>43118.443716585651</v>
      </c>
      <c r="B622" s="2">
        <v>43117</v>
      </c>
      <c r="C622" s="3" t="s">
        <v>17</v>
      </c>
      <c r="D622" s="3">
        <v>23</v>
      </c>
      <c r="E622" s="3">
        <v>0.5</v>
      </c>
      <c r="F622" s="4"/>
      <c r="G622" s="3">
        <v>32</v>
      </c>
      <c r="H622" s="4"/>
      <c r="I622" s="4"/>
      <c r="J622" s="3">
        <v>17</v>
      </c>
      <c r="K622" s="3">
        <v>3</v>
      </c>
      <c r="L622" s="4"/>
      <c r="M622" s="4"/>
      <c r="N622" s="4"/>
      <c r="O622" s="4"/>
      <c r="P622" s="4"/>
      <c r="Q622" s="4"/>
      <c r="R622" s="4"/>
    </row>
    <row r="623" spans="1:18" x14ac:dyDescent="0.2">
      <c r="A623" s="1">
        <v>43118.441466296295</v>
      </c>
      <c r="B623" s="2">
        <v>43117</v>
      </c>
      <c r="C623" s="3" t="s">
        <v>12</v>
      </c>
      <c r="D623" s="3">
        <v>24</v>
      </c>
      <c r="E623" s="3">
        <v>1</v>
      </c>
      <c r="F623" s="4"/>
      <c r="G623" s="3">
        <v>29</v>
      </c>
      <c r="H623" s="4"/>
      <c r="I623" s="4"/>
      <c r="J623" s="3">
        <v>39</v>
      </c>
      <c r="K623" s="3">
        <v>4</v>
      </c>
      <c r="L623" s="4"/>
      <c r="M623" s="4"/>
      <c r="N623" s="4"/>
      <c r="O623" s="4"/>
      <c r="P623" s="4"/>
      <c r="Q623" s="4"/>
      <c r="R623" s="4"/>
    </row>
    <row r="624" spans="1:18" x14ac:dyDescent="0.2">
      <c r="A624" s="1">
        <v>43118.44563263889</v>
      </c>
      <c r="B624" s="2">
        <v>43117</v>
      </c>
      <c r="C624" s="3" t="s">
        <v>14</v>
      </c>
      <c r="D624" s="3">
        <v>21</v>
      </c>
      <c r="E624" s="4"/>
      <c r="F624" s="4"/>
      <c r="G624" s="3">
        <v>12</v>
      </c>
      <c r="H624" s="4"/>
      <c r="I624" s="4"/>
      <c r="J624" s="3">
        <v>24</v>
      </c>
      <c r="K624" s="3">
        <v>9</v>
      </c>
      <c r="L624" s="3">
        <v>38</v>
      </c>
      <c r="M624" s="4"/>
      <c r="N624" s="4"/>
      <c r="O624" s="4"/>
      <c r="P624" s="4"/>
      <c r="Q624" s="4"/>
      <c r="R624" s="4"/>
    </row>
    <row r="625" spans="1:18" x14ac:dyDescent="0.2">
      <c r="A625" s="1">
        <v>43118.44271422454</v>
      </c>
      <c r="B625" s="2">
        <v>43117</v>
      </c>
      <c r="C625" s="3" t="s">
        <v>15</v>
      </c>
      <c r="D625" s="3">
        <v>27</v>
      </c>
      <c r="E625" s="3">
        <v>1</v>
      </c>
      <c r="F625" s="3">
        <v>1</v>
      </c>
      <c r="G625" s="3">
        <v>30</v>
      </c>
      <c r="H625" s="4"/>
      <c r="I625" s="4"/>
      <c r="J625" s="3">
        <v>34</v>
      </c>
      <c r="K625" s="3">
        <v>22</v>
      </c>
      <c r="L625" s="4"/>
      <c r="M625" s="4"/>
      <c r="N625" s="4"/>
      <c r="O625" s="4"/>
      <c r="P625" s="4"/>
      <c r="Q625" s="4"/>
      <c r="R625" s="4"/>
    </row>
    <row r="626" spans="1:18" x14ac:dyDescent="0.2">
      <c r="A626" s="1">
        <v>43118.440911261576</v>
      </c>
      <c r="B626" s="2">
        <v>43117</v>
      </c>
      <c r="C626" s="3" t="s">
        <v>16</v>
      </c>
      <c r="D626" s="3">
        <v>25</v>
      </c>
      <c r="E626" s="3">
        <v>3</v>
      </c>
      <c r="F626" s="3">
        <v>1</v>
      </c>
      <c r="G626" s="3">
        <v>42</v>
      </c>
      <c r="H626" s="4"/>
      <c r="I626" s="4"/>
      <c r="J626" s="3">
        <v>105</v>
      </c>
      <c r="K626" s="3">
        <v>6</v>
      </c>
      <c r="L626" s="4"/>
      <c r="M626" s="4"/>
      <c r="N626" s="4"/>
      <c r="O626" s="4"/>
      <c r="P626" s="4"/>
      <c r="Q626" s="4"/>
      <c r="R626" s="4"/>
    </row>
    <row r="627" spans="1:18" x14ac:dyDescent="0.2">
      <c r="A627" s="1">
        <v>43158.663360405088</v>
      </c>
      <c r="B627" s="2">
        <v>43125</v>
      </c>
      <c r="C627" s="3" t="s">
        <v>17</v>
      </c>
      <c r="D627" s="3">
        <v>10</v>
      </c>
      <c r="E627" s="3">
        <v>0.5</v>
      </c>
      <c r="F627" s="3">
        <v>1</v>
      </c>
      <c r="G627" s="3">
        <v>20</v>
      </c>
      <c r="H627" s="4"/>
      <c r="I627" s="4"/>
      <c r="J627" s="3">
        <v>32</v>
      </c>
      <c r="K627" s="3">
        <v>6</v>
      </c>
      <c r="L627" s="4"/>
      <c r="M627" s="4"/>
      <c r="N627" s="4"/>
      <c r="O627" s="4"/>
      <c r="P627" s="4"/>
      <c r="Q627" s="4"/>
      <c r="R627" s="4"/>
    </row>
    <row r="628" spans="1:18" x14ac:dyDescent="0.2">
      <c r="A628" s="1">
        <v>43158.657533611113</v>
      </c>
      <c r="B628" s="2">
        <v>43125</v>
      </c>
      <c r="C628" s="3" t="s">
        <v>12</v>
      </c>
      <c r="D628" s="3">
        <v>19</v>
      </c>
      <c r="E628" s="3">
        <v>1</v>
      </c>
      <c r="F628" s="4"/>
      <c r="G628" s="3">
        <v>123</v>
      </c>
      <c r="H628" s="3">
        <v>150</v>
      </c>
      <c r="I628" s="4"/>
      <c r="J628" s="4"/>
      <c r="K628" s="4"/>
      <c r="L628" s="4"/>
      <c r="M628" s="4"/>
      <c r="N628" s="4"/>
      <c r="O628" s="4"/>
      <c r="P628" s="4"/>
      <c r="Q628" s="4"/>
      <c r="R628" s="4"/>
    </row>
    <row r="629" spans="1:18" x14ac:dyDescent="0.2">
      <c r="A629" s="1">
        <v>43158.660725787035</v>
      </c>
      <c r="B629" s="2">
        <v>43125</v>
      </c>
      <c r="C629" s="3" t="s">
        <v>13</v>
      </c>
      <c r="D629" s="3">
        <v>25</v>
      </c>
      <c r="E629" s="3">
        <v>4</v>
      </c>
      <c r="F629" s="4"/>
      <c r="G629" s="3">
        <v>28</v>
      </c>
      <c r="H629" s="4"/>
      <c r="I629" s="4"/>
      <c r="J629" s="3">
        <v>29</v>
      </c>
      <c r="K629" s="3">
        <v>1</v>
      </c>
      <c r="L629" s="3">
        <v>2</v>
      </c>
      <c r="M629" s="4"/>
      <c r="N629" s="4"/>
      <c r="O629" s="4"/>
      <c r="P629" s="4"/>
      <c r="Q629" s="4"/>
      <c r="R629" s="4"/>
    </row>
    <row r="630" spans="1:18" x14ac:dyDescent="0.2">
      <c r="A630" s="1">
        <v>43158.661233854167</v>
      </c>
      <c r="B630" s="2">
        <v>43125</v>
      </c>
      <c r="C630" s="3" t="s">
        <v>14</v>
      </c>
      <c r="D630" s="3">
        <v>21</v>
      </c>
      <c r="E630" s="3">
        <v>3</v>
      </c>
      <c r="F630" s="4"/>
      <c r="G630" s="3">
        <v>12</v>
      </c>
      <c r="H630" s="3">
        <v>9</v>
      </c>
      <c r="I630" s="4"/>
      <c r="J630" s="4"/>
      <c r="K630" s="4"/>
      <c r="L630" s="4"/>
      <c r="M630" s="4"/>
      <c r="N630" s="4"/>
      <c r="O630" s="4"/>
      <c r="P630" s="4"/>
      <c r="Q630" s="4"/>
      <c r="R630" s="4"/>
    </row>
    <row r="631" spans="1:18" x14ac:dyDescent="0.2">
      <c r="A631" s="1">
        <v>43158.65929737268</v>
      </c>
      <c r="B631" s="2">
        <v>43125</v>
      </c>
      <c r="C631" s="3" t="s">
        <v>15</v>
      </c>
      <c r="D631" s="3">
        <v>20</v>
      </c>
      <c r="E631" s="4"/>
      <c r="F631" s="3">
        <v>2</v>
      </c>
      <c r="G631" s="3">
        <v>14</v>
      </c>
      <c r="H631" s="4"/>
      <c r="I631" s="4"/>
      <c r="J631" s="3">
        <v>10</v>
      </c>
      <c r="K631" s="4"/>
      <c r="L631" s="4"/>
      <c r="M631" s="4"/>
      <c r="N631" s="4"/>
      <c r="O631" s="4"/>
      <c r="P631" s="4"/>
      <c r="Q631" s="4"/>
      <c r="R631" s="4"/>
    </row>
    <row r="632" spans="1:18" x14ac:dyDescent="0.2">
      <c r="A632" s="1">
        <v>43158.662261307865</v>
      </c>
      <c r="B632" s="2">
        <v>43125</v>
      </c>
      <c r="C632" s="3" t="s">
        <v>16</v>
      </c>
      <c r="D632" s="3">
        <v>17</v>
      </c>
      <c r="E632" s="3">
        <v>3</v>
      </c>
      <c r="F632" s="4"/>
      <c r="G632" s="3">
        <v>23</v>
      </c>
      <c r="H632" s="4"/>
      <c r="I632" s="3">
        <v>16</v>
      </c>
      <c r="J632" s="4"/>
      <c r="K632" s="3">
        <v>3</v>
      </c>
      <c r="L632" s="4"/>
      <c r="M632" s="4"/>
      <c r="N632" s="4"/>
      <c r="O632" s="4"/>
      <c r="P632" s="4"/>
      <c r="Q632" s="4"/>
      <c r="R632" s="4"/>
    </row>
    <row r="633" spans="1:18" x14ac:dyDescent="0.2">
      <c r="A633" s="1">
        <v>43136.342262685183</v>
      </c>
      <c r="B633" s="2">
        <v>43129</v>
      </c>
      <c r="C633" s="3" t="s">
        <v>12</v>
      </c>
      <c r="D633" s="3">
        <v>18</v>
      </c>
      <c r="E633" s="3">
        <v>3</v>
      </c>
      <c r="F633" s="3">
        <v>2</v>
      </c>
      <c r="G633" s="3">
        <v>23</v>
      </c>
      <c r="H633" s="3">
        <v>16</v>
      </c>
      <c r="I633" s="4"/>
      <c r="J633" s="4"/>
      <c r="K633" s="3">
        <v>3</v>
      </c>
      <c r="L633" s="4"/>
      <c r="M633" s="4"/>
      <c r="N633" s="4"/>
      <c r="O633" s="4"/>
      <c r="P633" s="4"/>
      <c r="Q633" s="4"/>
      <c r="R633" s="4"/>
    </row>
    <row r="634" spans="1:18" x14ac:dyDescent="0.2">
      <c r="A634" s="1">
        <v>43136.350111979162</v>
      </c>
      <c r="B634" s="2">
        <v>43129</v>
      </c>
      <c r="C634" s="3" t="s">
        <v>16</v>
      </c>
      <c r="D634" s="3">
        <v>25</v>
      </c>
      <c r="E634" s="3">
        <v>4</v>
      </c>
      <c r="F634" s="3">
        <v>3</v>
      </c>
      <c r="G634" s="3">
        <v>18</v>
      </c>
      <c r="H634" s="3">
        <v>13</v>
      </c>
      <c r="I634" s="4"/>
      <c r="J634" s="4"/>
      <c r="K634" s="3">
        <v>3</v>
      </c>
      <c r="L634" s="4"/>
      <c r="M634" s="4"/>
      <c r="N634" s="4"/>
      <c r="O634" s="4"/>
      <c r="P634" s="4"/>
      <c r="Q634" s="4"/>
      <c r="R634" s="4"/>
    </row>
    <row r="635" spans="1:18" x14ac:dyDescent="0.2">
      <c r="A635" s="6">
        <v>43158.665533159721</v>
      </c>
      <c r="B635" s="7">
        <v>43133</v>
      </c>
      <c r="C635" s="8" t="s">
        <v>12</v>
      </c>
      <c r="D635" s="8">
        <v>14</v>
      </c>
      <c r="E635" s="8">
        <v>1</v>
      </c>
      <c r="F635" s="8">
        <v>1</v>
      </c>
      <c r="G635" s="8">
        <v>17</v>
      </c>
      <c r="H635" s="9"/>
      <c r="I635" s="9"/>
      <c r="J635" s="8">
        <v>39</v>
      </c>
      <c r="K635" s="8">
        <v>2</v>
      </c>
      <c r="L635" s="8">
        <v>1</v>
      </c>
      <c r="M635" s="9"/>
      <c r="N635" s="9"/>
      <c r="O635" s="9"/>
      <c r="P635" s="9"/>
      <c r="Q635" s="9"/>
      <c r="R635" s="9"/>
    </row>
    <row r="636" spans="1:18" x14ac:dyDescent="0.2">
      <c r="A636" s="6">
        <v>43158.664573194445</v>
      </c>
      <c r="B636" s="7">
        <v>43133</v>
      </c>
      <c r="C636" s="8" t="s">
        <v>16</v>
      </c>
      <c r="D636" s="8">
        <v>17</v>
      </c>
      <c r="E636" s="8">
        <v>2</v>
      </c>
      <c r="F636" s="8">
        <v>1</v>
      </c>
      <c r="G636" s="8">
        <v>19</v>
      </c>
      <c r="H636" s="9"/>
      <c r="I636" s="9"/>
      <c r="J636" s="8">
        <v>83</v>
      </c>
      <c r="K636" s="8">
        <v>3</v>
      </c>
      <c r="L636" s="8">
        <v>2</v>
      </c>
      <c r="M636" s="9"/>
      <c r="N636" s="9"/>
      <c r="O636" s="9"/>
      <c r="P636" s="9"/>
      <c r="Q636" s="9"/>
      <c r="R636" s="9"/>
    </row>
    <row r="637" spans="1:18" x14ac:dyDescent="0.2">
      <c r="A637" s="6">
        <v>43172.552312557869</v>
      </c>
      <c r="B637" s="7">
        <v>43139</v>
      </c>
      <c r="C637" s="8" t="s">
        <v>17</v>
      </c>
      <c r="D637" s="8">
        <v>17</v>
      </c>
      <c r="E637" s="8">
        <v>12</v>
      </c>
      <c r="F637" s="8">
        <v>4</v>
      </c>
      <c r="G637" s="9"/>
      <c r="H637" s="8">
        <v>3</v>
      </c>
      <c r="I637" s="8">
        <v>2</v>
      </c>
      <c r="J637" s="8">
        <v>10</v>
      </c>
      <c r="K637" s="8">
        <v>9</v>
      </c>
      <c r="L637" s="8">
        <v>4</v>
      </c>
      <c r="M637" s="9"/>
      <c r="N637" s="9"/>
      <c r="O637" s="9"/>
      <c r="P637" s="9"/>
      <c r="Q637" s="9"/>
      <c r="R637" s="9"/>
    </row>
    <row r="638" spans="1:18" x14ac:dyDescent="0.2">
      <c r="A638" s="6">
        <v>43172.544782800927</v>
      </c>
      <c r="B638" s="7">
        <v>43139</v>
      </c>
      <c r="C638" s="8" t="s">
        <v>12</v>
      </c>
      <c r="D638" s="8">
        <v>15</v>
      </c>
      <c r="E638" s="8">
        <v>14</v>
      </c>
      <c r="F638" s="8">
        <v>3</v>
      </c>
      <c r="G638" s="9"/>
      <c r="H638" s="8">
        <v>5</v>
      </c>
      <c r="I638" s="9"/>
      <c r="J638" s="8">
        <v>6</v>
      </c>
      <c r="K638" s="8">
        <v>6</v>
      </c>
      <c r="L638" s="8">
        <v>3</v>
      </c>
      <c r="M638" s="9"/>
      <c r="N638" s="9"/>
      <c r="O638" s="9"/>
      <c r="P638" s="9"/>
      <c r="Q638" s="9"/>
      <c r="R638" s="9"/>
    </row>
    <row r="639" spans="1:18" x14ac:dyDescent="0.2">
      <c r="A639" s="6">
        <v>43172.556985625</v>
      </c>
      <c r="B639" s="7">
        <v>43139</v>
      </c>
      <c r="C639" s="8" t="s">
        <v>13</v>
      </c>
      <c r="D639" s="8">
        <v>7</v>
      </c>
      <c r="E639" s="8">
        <v>9</v>
      </c>
      <c r="F639" s="8">
        <v>1</v>
      </c>
      <c r="G639" s="9"/>
      <c r="H639" s="9"/>
      <c r="I639" s="9"/>
      <c r="J639" s="8">
        <v>6</v>
      </c>
      <c r="K639" s="8">
        <v>4</v>
      </c>
      <c r="L639" s="8">
        <v>2</v>
      </c>
      <c r="M639" s="9"/>
      <c r="N639" s="9"/>
      <c r="O639" s="9"/>
      <c r="P639" s="9"/>
      <c r="Q639" s="9"/>
      <c r="R639" s="9"/>
    </row>
    <row r="640" spans="1:18" x14ac:dyDescent="0.2">
      <c r="A640" s="6">
        <v>43172.547071840279</v>
      </c>
      <c r="B640" s="7">
        <v>43139</v>
      </c>
      <c r="C640" s="8" t="s">
        <v>14</v>
      </c>
      <c r="D640" s="8">
        <v>13</v>
      </c>
      <c r="E640" s="8">
        <v>10</v>
      </c>
      <c r="F640" s="8">
        <v>1</v>
      </c>
      <c r="G640" s="9"/>
      <c r="H640" s="8">
        <v>3</v>
      </c>
      <c r="I640" s="9"/>
      <c r="J640" s="8">
        <v>5</v>
      </c>
      <c r="K640" s="8">
        <v>7</v>
      </c>
      <c r="L640" s="8">
        <v>5</v>
      </c>
      <c r="M640" s="9"/>
      <c r="N640" s="9"/>
      <c r="O640" s="9"/>
      <c r="P640" s="9"/>
      <c r="Q640" s="9"/>
      <c r="R640" s="9"/>
    </row>
    <row r="641" spans="1:18" x14ac:dyDescent="0.2">
      <c r="A641" s="6">
        <v>43172.535015729169</v>
      </c>
      <c r="B641" s="7">
        <v>43139</v>
      </c>
      <c r="C641" s="8" t="s">
        <v>15</v>
      </c>
      <c r="D641" s="8">
        <v>20</v>
      </c>
      <c r="E641" s="8">
        <v>16</v>
      </c>
      <c r="F641" s="8">
        <v>4</v>
      </c>
      <c r="G641" s="9"/>
      <c r="H641" s="8">
        <v>3</v>
      </c>
      <c r="I641" s="8">
        <v>2</v>
      </c>
      <c r="J641" s="8">
        <v>7</v>
      </c>
      <c r="K641" s="8">
        <v>10</v>
      </c>
      <c r="L641" s="8">
        <v>6</v>
      </c>
      <c r="M641" s="9"/>
      <c r="N641" s="9"/>
      <c r="O641" s="9"/>
      <c r="P641" s="9"/>
      <c r="Q641" s="9"/>
      <c r="R641" s="9"/>
    </row>
    <row r="642" spans="1:18" x14ac:dyDescent="0.2">
      <c r="A642" s="10">
        <v>43172.533301215277</v>
      </c>
      <c r="B642" s="11">
        <v>43139</v>
      </c>
      <c r="C642" s="12" t="s">
        <v>16</v>
      </c>
      <c r="D642" s="12">
        <v>16</v>
      </c>
      <c r="E642" s="12">
        <v>11</v>
      </c>
      <c r="F642" s="12">
        <v>2</v>
      </c>
      <c r="G642" s="13"/>
      <c r="H642" s="12">
        <v>4</v>
      </c>
      <c r="I642" s="12">
        <v>1</v>
      </c>
      <c r="J642" s="12">
        <v>10</v>
      </c>
      <c r="K642" s="12">
        <v>8</v>
      </c>
      <c r="L642" s="12">
        <v>3</v>
      </c>
      <c r="M642" s="13"/>
      <c r="N642" s="13"/>
      <c r="O642" s="13"/>
      <c r="P642" s="13"/>
      <c r="Q642" s="13"/>
      <c r="R642" s="13"/>
    </row>
    <row r="643" spans="1:18" x14ac:dyDescent="0.2">
      <c r="A643" s="6">
        <v>43172.555525891206</v>
      </c>
      <c r="B643" s="7">
        <v>43139</v>
      </c>
      <c r="C643" s="8" t="s">
        <v>21</v>
      </c>
      <c r="D643" s="8">
        <v>12</v>
      </c>
      <c r="E643" s="8">
        <v>10</v>
      </c>
      <c r="F643" s="8">
        <v>4</v>
      </c>
      <c r="G643" s="9"/>
      <c r="H643" s="8">
        <v>1</v>
      </c>
      <c r="I643" s="8">
        <v>1</v>
      </c>
      <c r="J643" s="8">
        <v>6</v>
      </c>
      <c r="K643" s="8">
        <v>6</v>
      </c>
      <c r="L643" s="8">
        <v>10</v>
      </c>
      <c r="M643" s="9"/>
      <c r="N643" s="9"/>
      <c r="O643" s="9"/>
      <c r="P643" s="9"/>
      <c r="Q643" s="9"/>
      <c r="R643" s="9"/>
    </row>
    <row r="644" spans="1:18" x14ac:dyDescent="0.2">
      <c r="A644" s="6">
        <v>43172.593428229171</v>
      </c>
      <c r="B644" s="7">
        <v>43143</v>
      </c>
      <c r="C644" s="8" t="s">
        <v>15</v>
      </c>
      <c r="D644" s="8">
        <v>7</v>
      </c>
      <c r="E644" s="8">
        <v>1</v>
      </c>
      <c r="F644" s="8">
        <v>2</v>
      </c>
      <c r="G644" s="8">
        <v>11</v>
      </c>
      <c r="H644" s="8">
        <v>3</v>
      </c>
      <c r="I644" s="9"/>
      <c r="J644" s="8">
        <v>16</v>
      </c>
      <c r="K644" s="8">
        <v>1</v>
      </c>
      <c r="L644" s="9"/>
      <c r="M644" s="9"/>
      <c r="N644" s="9"/>
      <c r="O644" s="9"/>
      <c r="P644" s="9"/>
      <c r="Q644" s="9"/>
      <c r="R644" s="9"/>
    </row>
    <row r="645" spans="1:18" x14ac:dyDescent="0.2">
      <c r="A645" s="6">
        <v>43172.591131898153</v>
      </c>
      <c r="B645" s="7">
        <v>43143</v>
      </c>
      <c r="C645" s="8" t="s">
        <v>16</v>
      </c>
      <c r="D645" s="8">
        <v>32</v>
      </c>
      <c r="E645" s="8">
        <v>3</v>
      </c>
      <c r="F645" s="8">
        <v>7</v>
      </c>
      <c r="G645" s="8">
        <v>29</v>
      </c>
      <c r="H645" s="8">
        <v>10</v>
      </c>
      <c r="I645" s="9"/>
      <c r="J645" s="8">
        <v>120</v>
      </c>
      <c r="K645" s="8">
        <v>3</v>
      </c>
      <c r="L645" s="8">
        <v>6</v>
      </c>
      <c r="M645" s="9"/>
      <c r="N645" s="9"/>
      <c r="O645" s="9"/>
      <c r="P645" s="9"/>
      <c r="Q645" s="9"/>
      <c r="R645" s="9"/>
    </row>
    <row r="646" spans="1:18" x14ac:dyDescent="0.2">
      <c r="A646" s="6">
        <v>43172.571365775468</v>
      </c>
      <c r="B646" s="7">
        <v>43145</v>
      </c>
      <c r="C646" s="8" t="s">
        <v>14</v>
      </c>
      <c r="D646" s="8">
        <v>13</v>
      </c>
      <c r="E646" s="8">
        <v>2</v>
      </c>
      <c r="F646" s="8">
        <v>1</v>
      </c>
      <c r="G646" s="8">
        <v>19</v>
      </c>
      <c r="H646" s="8">
        <v>5</v>
      </c>
      <c r="I646" s="9"/>
      <c r="J646" s="8">
        <v>16</v>
      </c>
      <c r="K646" s="8">
        <v>1</v>
      </c>
      <c r="L646" s="9"/>
      <c r="M646" s="9"/>
      <c r="N646" s="9"/>
      <c r="O646" s="9"/>
      <c r="P646" s="9"/>
      <c r="Q646" s="9"/>
      <c r="R646" s="9"/>
    </row>
    <row r="647" spans="1:18" x14ac:dyDescent="0.2">
      <c r="A647" s="6">
        <v>43172.572855324077</v>
      </c>
      <c r="B647" s="7">
        <v>43145</v>
      </c>
      <c r="C647" s="8" t="s">
        <v>15</v>
      </c>
      <c r="D647" s="8">
        <v>23</v>
      </c>
      <c r="E647" s="8">
        <v>3</v>
      </c>
      <c r="F647" s="8">
        <v>2</v>
      </c>
      <c r="G647" s="8">
        <v>25</v>
      </c>
      <c r="H647" s="8">
        <v>1</v>
      </c>
      <c r="I647" s="9"/>
      <c r="J647" s="8">
        <v>5</v>
      </c>
      <c r="K647" s="8">
        <v>3</v>
      </c>
      <c r="L647" s="9"/>
      <c r="M647" s="9"/>
      <c r="N647" s="9"/>
      <c r="O647" s="9"/>
      <c r="P647" s="9"/>
      <c r="Q647" s="9"/>
      <c r="R647" s="9"/>
    </row>
    <row r="648" spans="1:18" x14ac:dyDescent="0.2">
      <c r="A648" s="6">
        <v>43172.569138171297</v>
      </c>
      <c r="B648" s="7">
        <v>43145</v>
      </c>
      <c r="C648" s="8" t="s">
        <v>16</v>
      </c>
      <c r="D648" s="8">
        <v>16</v>
      </c>
      <c r="E648" s="8">
        <v>3</v>
      </c>
      <c r="F648" s="8">
        <v>6</v>
      </c>
      <c r="G648" s="8">
        <v>21</v>
      </c>
      <c r="H648" s="8">
        <v>35</v>
      </c>
      <c r="I648" s="8">
        <v>5</v>
      </c>
      <c r="J648" s="8">
        <v>80</v>
      </c>
      <c r="K648" s="8">
        <v>5</v>
      </c>
      <c r="L648" s="8">
        <v>4</v>
      </c>
      <c r="M648" s="9"/>
      <c r="N648" s="9"/>
      <c r="O648" s="9"/>
      <c r="P648" s="9"/>
      <c r="Q648" s="9"/>
      <c r="R648" s="9"/>
    </row>
    <row r="649" spans="1:18" x14ac:dyDescent="0.2">
      <c r="A649" s="6">
        <v>43172.587616944445</v>
      </c>
      <c r="B649" s="7">
        <v>43146</v>
      </c>
      <c r="C649" s="8" t="s">
        <v>17</v>
      </c>
      <c r="D649" s="8">
        <v>8</v>
      </c>
      <c r="E649" s="8">
        <v>3</v>
      </c>
      <c r="F649" s="8">
        <v>2</v>
      </c>
      <c r="G649" s="8">
        <v>17</v>
      </c>
      <c r="H649" s="8">
        <v>11</v>
      </c>
      <c r="I649" s="9"/>
      <c r="J649" s="8">
        <v>32</v>
      </c>
      <c r="K649" s="8">
        <v>2</v>
      </c>
      <c r="L649" s="8">
        <v>3</v>
      </c>
      <c r="M649" s="9"/>
      <c r="N649" s="9"/>
      <c r="O649" s="9"/>
      <c r="P649" s="9"/>
      <c r="Q649" s="9"/>
      <c r="R649" s="9"/>
    </row>
    <row r="650" spans="1:18" x14ac:dyDescent="0.2">
      <c r="A650" s="6">
        <v>43172.575105497686</v>
      </c>
      <c r="B650" s="7">
        <v>43146</v>
      </c>
      <c r="C650" s="8" t="s">
        <v>12</v>
      </c>
      <c r="D650" s="8">
        <v>44</v>
      </c>
      <c r="E650" s="8">
        <v>3</v>
      </c>
      <c r="F650" s="8">
        <v>8</v>
      </c>
      <c r="G650" s="8">
        <v>34</v>
      </c>
      <c r="H650" s="8">
        <v>3</v>
      </c>
      <c r="I650" s="9"/>
      <c r="J650" s="8">
        <v>19</v>
      </c>
      <c r="K650" s="8">
        <v>4</v>
      </c>
      <c r="L650" s="8">
        <v>6</v>
      </c>
      <c r="M650" s="9"/>
      <c r="N650" s="9"/>
      <c r="O650" s="9"/>
      <c r="P650" s="9"/>
      <c r="Q650" s="9"/>
      <c r="R650" s="9"/>
    </row>
    <row r="651" spans="1:18" x14ac:dyDescent="0.2">
      <c r="A651" s="6">
        <v>43172.580188553242</v>
      </c>
      <c r="B651" s="7">
        <v>43146</v>
      </c>
      <c r="C651" s="8" t="s">
        <v>13</v>
      </c>
      <c r="D651" s="8">
        <v>4</v>
      </c>
      <c r="E651" s="8">
        <v>1</v>
      </c>
      <c r="F651" s="8">
        <v>1</v>
      </c>
      <c r="G651" s="8">
        <v>8</v>
      </c>
      <c r="H651" s="8">
        <v>2</v>
      </c>
      <c r="I651" s="9"/>
      <c r="J651" s="8">
        <v>4</v>
      </c>
      <c r="K651" s="9"/>
      <c r="L651" s="8">
        <v>1</v>
      </c>
      <c r="M651" s="9"/>
      <c r="N651" s="9"/>
      <c r="O651" s="9"/>
      <c r="P651" s="9"/>
      <c r="Q651" s="9"/>
      <c r="R651" s="9"/>
    </row>
    <row r="652" spans="1:18" x14ac:dyDescent="0.2">
      <c r="A652" s="6">
        <v>43172.583546932874</v>
      </c>
      <c r="B652" s="7">
        <v>43146</v>
      </c>
      <c r="C652" s="8" t="s">
        <v>29</v>
      </c>
      <c r="D652" s="8">
        <v>14</v>
      </c>
      <c r="E652" s="9"/>
      <c r="F652" s="8">
        <v>2</v>
      </c>
      <c r="G652" s="8">
        <v>3</v>
      </c>
      <c r="H652" s="8">
        <v>8</v>
      </c>
      <c r="I652" s="9"/>
      <c r="J652" s="8">
        <v>4</v>
      </c>
      <c r="K652" s="8">
        <v>1</v>
      </c>
      <c r="L652" s="9"/>
      <c r="M652" s="9"/>
      <c r="N652" s="9"/>
      <c r="O652" s="9"/>
      <c r="P652" s="9"/>
      <c r="Q652" s="9"/>
      <c r="R652" s="9"/>
    </row>
    <row r="653" spans="1:18" x14ac:dyDescent="0.2">
      <c r="A653" s="6">
        <v>43172.581635381939</v>
      </c>
      <c r="B653" s="7">
        <v>43146</v>
      </c>
      <c r="C653" s="8" t="s">
        <v>16</v>
      </c>
      <c r="D653" s="8">
        <v>16</v>
      </c>
      <c r="E653" s="8">
        <v>1</v>
      </c>
      <c r="F653" s="8">
        <v>1</v>
      </c>
      <c r="G653" s="9"/>
      <c r="H653" s="9"/>
      <c r="I653" s="9"/>
      <c r="J653" s="9"/>
      <c r="K653" s="8">
        <v>1</v>
      </c>
      <c r="L653" s="8">
        <v>2</v>
      </c>
      <c r="M653" s="9"/>
      <c r="N653" s="9"/>
      <c r="O653" s="9"/>
      <c r="P653" s="9"/>
      <c r="Q653" s="9"/>
      <c r="R653" s="9"/>
    </row>
    <row r="654" spans="1:18" x14ac:dyDescent="0.2">
      <c r="A654" s="6">
        <v>43172.585539988431</v>
      </c>
      <c r="B654" s="7">
        <v>43146</v>
      </c>
      <c r="C654" s="8" t="s">
        <v>21</v>
      </c>
      <c r="D654" s="9"/>
      <c r="E654" s="8">
        <v>1</v>
      </c>
      <c r="F654" s="8">
        <v>1</v>
      </c>
      <c r="G654" s="8">
        <v>6</v>
      </c>
      <c r="H654" s="8">
        <v>2</v>
      </c>
      <c r="I654" s="9"/>
      <c r="J654" s="8">
        <v>6</v>
      </c>
      <c r="K654" s="9"/>
      <c r="L654" s="9"/>
      <c r="M654" s="9"/>
      <c r="N654" s="9"/>
      <c r="O654" s="9"/>
      <c r="P654" s="9"/>
      <c r="Q654" s="9"/>
      <c r="R654" s="9"/>
    </row>
    <row r="655" spans="1:18" x14ac:dyDescent="0.2">
      <c r="A655" s="6">
        <v>43172.609282511577</v>
      </c>
      <c r="B655" s="7">
        <v>43150</v>
      </c>
      <c r="C655" s="8" t="s">
        <v>17</v>
      </c>
      <c r="D655" s="8">
        <v>9</v>
      </c>
      <c r="E655" s="8">
        <v>1</v>
      </c>
      <c r="F655" s="8">
        <v>4</v>
      </c>
      <c r="G655" s="8">
        <v>12</v>
      </c>
      <c r="H655" s="8">
        <v>4</v>
      </c>
      <c r="I655" s="9"/>
      <c r="J655" s="8">
        <v>19</v>
      </c>
      <c r="K655" s="8">
        <v>2</v>
      </c>
      <c r="L655" s="9"/>
      <c r="M655" s="9"/>
      <c r="N655" s="9"/>
      <c r="O655" s="9"/>
      <c r="P655" s="9"/>
      <c r="Q655" s="9"/>
      <c r="R655" s="9"/>
    </row>
    <row r="656" spans="1:18" x14ac:dyDescent="0.2">
      <c r="A656" s="6">
        <v>43172.614891944446</v>
      </c>
      <c r="B656" s="7">
        <v>43150</v>
      </c>
      <c r="C656" s="8" t="s">
        <v>30</v>
      </c>
      <c r="D656" s="8">
        <v>6</v>
      </c>
      <c r="E656" s="8">
        <v>1</v>
      </c>
      <c r="F656" s="8">
        <v>1</v>
      </c>
      <c r="G656" s="8">
        <v>8</v>
      </c>
      <c r="H656" s="8">
        <v>6</v>
      </c>
      <c r="I656" s="9"/>
      <c r="J656" s="8">
        <v>46</v>
      </c>
      <c r="K656" s="8">
        <v>1</v>
      </c>
      <c r="L656" s="9"/>
      <c r="M656" s="9"/>
      <c r="N656" s="9"/>
      <c r="O656" s="9"/>
      <c r="P656" s="9"/>
      <c r="Q656" s="9"/>
      <c r="R656" s="9"/>
    </row>
    <row r="657" spans="1:18" x14ac:dyDescent="0.2">
      <c r="A657" s="6">
        <v>43172.597921712964</v>
      </c>
      <c r="B657" s="7">
        <v>43150</v>
      </c>
      <c r="C657" s="8" t="s">
        <v>13</v>
      </c>
      <c r="D657" s="8">
        <v>4</v>
      </c>
      <c r="E657" s="8">
        <v>1</v>
      </c>
      <c r="F657" s="8">
        <v>1</v>
      </c>
      <c r="G657" s="8">
        <v>6</v>
      </c>
      <c r="H657" s="9"/>
      <c r="I657" s="9"/>
      <c r="J657" s="8">
        <v>3</v>
      </c>
      <c r="K657" s="8">
        <v>1</v>
      </c>
      <c r="L657" s="8">
        <v>1</v>
      </c>
      <c r="M657" s="9"/>
      <c r="N657" s="9"/>
      <c r="O657" s="9"/>
      <c r="P657" s="9"/>
      <c r="Q657" s="9"/>
      <c r="R657" s="9"/>
    </row>
    <row r="658" spans="1:18" x14ac:dyDescent="0.2">
      <c r="A658" s="6">
        <v>43172.613114826388</v>
      </c>
      <c r="B658" s="7">
        <v>43150</v>
      </c>
      <c r="C658" s="8" t="s">
        <v>14</v>
      </c>
      <c r="D658" s="8">
        <v>8</v>
      </c>
      <c r="E658" s="8">
        <v>1</v>
      </c>
      <c r="F658" s="8">
        <v>1</v>
      </c>
      <c r="G658" s="8">
        <v>7</v>
      </c>
      <c r="H658" s="8">
        <v>4</v>
      </c>
      <c r="I658" s="9"/>
      <c r="J658" s="8">
        <v>8</v>
      </c>
      <c r="K658" s="8">
        <v>1</v>
      </c>
      <c r="L658" s="8">
        <v>1</v>
      </c>
      <c r="M658" s="9"/>
      <c r="N658" s="9"/>
      <c r="O658" s="9"/>
      <c r="P658" s="9"/>
      <c r="Q658" s="9"/>
      <c r="R658" s="9"/>
    </row>
    <row r="659" spans="1:18" x14ac:dyDescent="0.2">
      <c r="A659" s="6">
        <v>43172.59605364583</v>
      </c>
      <c r="B659" s="7">
        <v>43150</v>
      </c>
      <c r="C659" s="8" t="s">
        <v>15</v>
      </c>
      <c r="D659" s="8">
        <v>12</v>
      </c>
      <c r="E659" s="8">
        <v>2</v>
      </c>
      <c r="F659" s="8">
        <v>2</v>
      </c>
      <c r="G659" s="8">
        <v>14</v>
      </c>
      <c r="H659" s="8">
        <v>3</v>
      </c>
      <c r="I659" s="9"/>
      <c r="J659" s="8">
        <v>9</v>
      </c>
      <c r="K659" s="8">
        <v>1</v>
      </c>
      <c r="L659" s="8">
        <v>1</v>
      </c>
      <c r="M659" s="9"/>
      <c r="N659" s="9"/>
      <c r="O659" s="9"/>
      <c r="P659" s="9"/>
      <c r="Q659" s="9"/>
      <c r="R659" s="9"/>
    </row>
    <row r="660" spans="1:18" x14ac:dyDescent="0.2">
      <c r="A660" s="6">
        <v>43172.602357465279</v>
      </c>
      <c r="B660" s="7">
        <v>43150</v>
      </c>
      <c r="C660" s="8" t="s">
        <v>16</v>
      </c>
      <c r="D660" s="8">
        <v>54</v>
      </c>
      <c r="E660" s="8">
        <v>4</v>
      </c>
      <c r="F660" s="8">
        <v>4</v>
      </c>
      <c r="G660" s="8">
        <v>82</v>
      </c>
      <c r="H660" s="8">
        <v>14</v>
      </c>
      <c r="I660" s="9"/>
      <c r="J660" s="8">
        <v>82</v>
      </c>
      <c r="K660" s="8">
        <v>2</v>
      </c>
      <c r="L660" s="8">
        <v>8</v>
      </c>
      <c r="M660" s="9"/>
      <c r="N660" s="9"/>
      <c r="O660" s="9"/>
      <c r="P660" s="9"/>
      <c r="Q660" s="9"/>
      <c r="R660" s="9"/>
    </row>
    <row r="661" spans="1:18" x14ac:dyDescent="0.2">
      <c r="A661" s="6">
        <v>43172.611098530091</v>
      </c>
      <c r="B661" s="7">
        <v>43150</v>
      </c>
      <c r="C661" s="8" t="s">
        <v>21</v>
      </c>
      <c r="D661" s="8">
        <v>7</v>
      </c>
      <c r="E661" s="8">
        <v>1</v>
      </c>
      <c r="F661" s="8">
        <v>1</v>
      </c>
      <c r="G661" s="8">
        <v>5</v>
      </c>
      <c r="H661" s="8">
        <v>1</v>
      </c>
      <c r="I661" s="9"/>
      <c r="J661" s="8">
        <v>3</v>
      </c>
      <c r="K661" s="8">
        <v>1</v>
      </c>
      <c r="L661" s="9"/>
      <c r="M661" s="9"/>
      <c r="N661" s="9"/>
      <c r="O661" s="9"/>
      <c r="P661" s="9"/>
      <c r="Q661" s="9"/>
      <c r="R661" s="9"/>
    </row>
    <row r="662" spans="1:18" x14ac:dyDescent="0.2">
      <c r="A662" s="6">
        <v>43172.621975856484</v>
      </c>
      <c r="B662" s="7">
        <v>43152</v>
      </c>
      <c r="C662" s="8" t="s">
        <v>12</v>
      </c>
      <c r="D662" s="8">
        <v>17</v>
      </c>
      <c r="E662" s="8">
        <v>1</v>
      </c>
      <c r="F662" s="8">
        <v>1</v>
      </c>
      <c r="G662" s="8">
        <v>6</v>
      </c>
      <c r="H662" s="9"/>
      <c r="I662" s="9"/>
      <c r="J662" s="8">
        <v>3</v>
      </c>
      <c r="K662" s="8">
        <v>1</v>
      </c>
      <c r="L662" s="8">
        <v>1</v>
      </c>
      <c r="M662" s="9"/>
      <c r="N662" s="9"/>
      <c r="O662" s="9"/>
      <c r="P662" s="9"/>
      <c r="Q662" s="9"/>
      <c r="R662" s="9"/>
    </row>
    <row r="663" spans="1:18" x14ac:dyDescent="0.2">
      <c r="A663" s="6">
        <v>43172.618738993056</v>
      </c>
      <c r="B663" s="7">
        <v>43152</v>
      </c>
      <c r="C663" s="8" t="s">
        <v>14</v>
      </c>
      <c r="D663" s="8">
        <v>5</v>
      </c>
      <c r="E663" s="8">
        <v>1</v>
      </c>
      <c r="F663" s="9"/>
      <c r="G663" s="8">
        <v>17</v>
      </c>
      <c r="H663" s="8">
        <v>1</v>
      </c>
      <c r="I663" s="9"/>
      <c r="J663" s="8">
        <v>1</v>
      </c>
      <c r="K663" s="9"/>
      <c r="L663" s="9"/>
      <c r="M663" s="9"/>
      <c r="N663" s="9"/>
      <c r="O663" s="9"/>
      <c r="P663" s="9"/>
      <c r="Q663" s="9"/>
      <c r="R663" s="9"/>
    </row>
    <row r="664" spans="1:18" x14ac:dyDescent="0.2">
      <c r="A664" s="6">
        <v>43172.62061056713</v>
      </c>
      <c r="B664" s="7">
        <v>43152</v>
      </c>
      <c r="C664" s="8" t="s">
        <v>15</v>
      </c>
      <c r="D664" s="8">
        <v>13</v>
      </c>
      <c r="E664" s="8">
        <v>1</v>
      </c>
      <c r="F664" s="8">
        <v>1</v>
      </c>
      <c r="G664" s="8">
        <v>8</v>
      </c>
      <c r="H664" s="9"/>
      <c r="I664" s="9"/>
      <c r="J664" s="8">
        <v>2</v>
      </c>
      <c r="K664" s="8">
        <v>1</v>
      </c>
      <c r="L664" s="9"/>
      <c r="M664" s="9"/>
      <c r="N664" s="9"/>
      <c r="O664" s="9"/>
      <c r="P664" s="9"/>
      <c r="Q664" s="9"/>
      <c r="R664" s="9"/>
    </row>
    <row r="665" spans="1:18" x14ac:dyDescent="0.2">
      <c r="A665" s="6">
        <v>43172.617586238426</v>
      </c>
      <c r="B665" s="7">
        <v>43152</v>
      </c>
      <c r="C665" s="8" t="s">
        <v>16</v>
      </c>
      <c r="D665" s="8">
        <v>16</v>
      </c>
      <c r="E665" s="8">
        <v>2</v>
      </c>
      <c r="F665" s="8">
        <v>4</v>
      </c>
      <c r="G665" s="8">
        <v>14</v>
      </c>
      <c r="H665" s="8">
        <v>11</v>
      </c>
      <c r="I665" s="9"/>
      <c r="J665" s="8">
        <v>42</v>
      </c>
      <c r="K665" s="8">
        <v>3</v>
      </c>
      <c r="L665" s="8">
        <v>3</v>
      </c>
      <c r="M665" s="9"/>
      <c r="N665" s="9"/>
      <c r="O665" s="9"/>
      <c r="P665" s="9"/>
      <c r="Q665" s="9"/>
      <c r="R665" s="9"/>
    </row>
    <row r="666" spans="1:18" x14ac:dyDescent="0.2">
      <c r="A666" s="6">
        <v>43172.62959109954</v>
      </c>
      <c r="B666" s="7">
        <v>43154</v>
      </c>
      <c r="C666" s="8" t="s">
        <v>17</v>
      </c>
      <c r="D666" s="8">
        <v>9</v>
      </c>
      <c r="E666" s="8">
        <v>1</v>
      </c>
      <c r="F666" s="8">
        <v>2</v>
      </c>
      <c r="G666" s="8">
        <v>10</v>
      </c>
      <c r="H666" s="8">
        <v>2</v>
      </c>
      <c r="I666" s="9"/>
      <c r="J666" s="8">
        <v>10</v>
      </c>
      <c r="K666" s="8">
        <v>1</v>
      </c>
      <c r="L666" s="9"/>
      <c r="M666" s="9"/>
      <c r="N666" s="9"/>
      <c r="O666" s="9"/>
      <c r="P666" s="9"/>
      <c r="Q666" s="9"/>
      <c r="R666" s="9"/>
    </row>
    <row r="667" spans="1:18" x14ac:dyDescent="0.2">
      <c r="A667" s="6">
        <v>43172.6279683912</v>
      </c>
      <c r="B667" s="7">
        <v>43154</v>
      </c>
      <c r="C667" s="8" t="s">
        <v>30</v>
      </c>
      <c r="D667" s="8">
        <v>3</v>
      </c>
      <c r="E667" s="9"/>
      <c r="F667" s="8">
        <v>1</v>
      </c>
      <c r="G667" s="8">
        <v>6</v>
      </c>
      <c r="H667" s="9"/>
      <c r="I667" s="9"/>
      <c r="J667" s="8">
        <v>4</v>
      </c>
      <c r="K667" s="8">
        <v>1</v>
      </c>
      <c r="L667" s="9"/>
      <c r="M667" s="9"/>
      <c r="N667" s="9"/>
      <c r="O667" s="9"/>
      <c r="P667" s="9"/>
      <c r="Q667" s="9"/>
      <c r="R667" s="9"/>
    </row>
    <row r="668" spans="1:18" x14ac:dyDescent="0.2">
      <c r="A668" s="6">
        <v>43172.625796655091</v>
      </c>
      <c r="B668" s="7">
        <v>43154</v>
      </c>
      <c r="C668" s="8" t="s">
        <v>12</v>
      </c>
      <c r="D668" s="8">
        <v>6</v>
      </c>
      <c r="E668" s="8">
        <v>1</v>
      </c>
      <c r="F668" s="8">
        <v>2</v>
      </c>
      <c r="G668" s="8">
        <v>12</v>
      </c>
      <c r="H668" s="9"/>
      <c r="I668" s="9"/>
      <c r="J668" s="8">
        <v>14</v>
      </c>
      <c r="K668" s="8">
        <v>1</v>
      </c>
      <c r="L668" s="9"/>
      <c r="M668" s="9"/>
      <c r="N668" s="9"/>
      <c r="O668" s="9"/>
      <c r="P668" s="9"/>
      <c r="Q668" s="9"/>
      <c r="R668" s="9"/>
    </row>
    <row r="669" spans="1:18" x14ac:dyDescent="0.2">
      <c r="A669" s="6">
        <v>43172.624221585647</v>
      </c>
      <c r="B669" s="7">
        <v>43154</v>
      </c>
      <c r="C669" s="8" t="s">
        <v>14</v>
      </c>
      <c r="D669" s="8">
        <v>4</v>
      </c>
      <c r="E669" s="8">
        <v>1</v>
      </c>
      <c r="F669" s="8">
        <v>1</v>
      </c>
      <c r="G669" s="8">
        <v>9</v>
      </c>
      <c r="H669" s="9"/>
      <c r="I669" s="9"/>
      <c r="J669" s="9"/>
      <c r="K669" s="8">
        <v>1</v>
      </c>
      <c r="L669" s="9"/>
      <c r="M669" s="9"/>
      <c r="N669" s="9"/>
      <c r="O669" s="9"/>
      <c r="P669" s="9"/>
      <c r="Q669" s="9"/>
      <c r="R669" s="9"/>
    </row>
    <row r="670" spans="1:18" x14ac:dyDescent="0.2">
      <c r="A670" s="6">
        <v>43172.626770011571</v>
      </c>
      <c r="B670" s="7">
        <v>43154</v>
      </c>
      <c r="C670" s="8" t="s">
        <v>15</v>
      </c>
      <c r="D670" s="8">
        <v>7</v>
      </c>
      <c r="E670" s="9"/>
      <c r="F670" s="8">
        <v>2</v>
      </c>
      <c r="G670" s="8">
        <v>5</v>
      </c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2">
      <c r="A671" s="6">
        <v>43172.623223599541</v>
      </c>
      <c r="B671" s="7">
        <v>43154</v>
      </c>
      <c r="C671" s="8" t="s">
        <v>16</v>
      </c>
      <c r="D671" s="8">
        <v>12</v>
      </c>
      <c r="E671" s="8">
        <v>2</v>
      </c>
      <c r="F671" s="8">
        <v>4</v>
      </c>
      <c r="G671" s="8">
        <v>16</v>
      </c>
      <c r="H671" s="9"/>
      <c r="I671" s="9"/>
      <c r="J671" s="8">
        <v>5</v>
      </c>
      <c r="K671" s="8">
        <v>2</v>
      </c>
      <c r="L671" s="8">
        <v>2</v>
      </c>
      <c r="M671" s="9"/>
      <c r="N671" s="9"/>
      <c r="O671" s="9"/>
      <c r="P671" s="9"/>
      <c r="Q671" s="9"/>
      <c r="R671" s="9"/>
    </row>
    <row r="672" spans="1:18" x14ac:dyDescent="0.2">
      <c r="A672" s="6">
        <v>43158.64291170139</v>
      </c>
      <c r="B672" s="7">
        <v>43157</v>
      </c>
      <c r="C672" s="8" t="s">
        <v>17</v>
      </c>
      <c r="D672" s="8">
        <v>10</v>
      </c>
      <c r="E672" s="8">
        <v>6</v>
      </c>
      <c r="F672" s="9"/>
      <c r="G672" s="8">
        <v>14</v>
      </c>
      <c r="H672" s="9"/>
      <c r="I672" s="9"/>
      <c r="J672" s="8">
        <v>8</v>
      </c>
      <c r="K672" s="9"/>
      <c r="L672" s="8">
        <v>1</v>
      </c>
      <c r="M672" s="9"/>
      <c r="N672" s="9"/>
      <c r="O672" s="9"/>
      <c r="P672" s="9"/>
      <c r="Q672" s="9"/>
      <c r="R672" s="9"/>
    </row>
    <row r="673" spans="1:18" x14ac:dyDescent="0.2">
      <c r="A673" s="6">
        <v>43158.64640456019</v>
      </c>
      <c r="B673" s="7">
        <v>43157</v>
      </c>
      <c r="C673" s="8" t="s">
        <v>30</v>
      </c>
      <c r="D673" s="8">
        <v>7</v>
      </c>
      <c r="E673" s="8">
        <v>1</v>
      </c>
      <c r="F673" s="8">
        <v>3</v>
      </c>
      <c r="G673" s="8">
        <v>6</v>
      </c>
      <c r="H673" s="9"/>
      <c r="I673" s="9"/>
      <c r="J673" s="8">
        <v>4</v>
      </c>
      <c r="K673" s="8">
        <v>1</v>
      </c>
      <c r="L673" s="9"/>
      <c r="M673" s="9"/>
      <c r="N673" s="9"/>
      <c r="O673" s="9"/>
      <c r="P673" s="9"/>
      <c r="Q673" s="9"/>
      <c r="R673" s="9"/>
    </row>
    <row r="674" spans="1:18" x14ac:dyDescent="0.2">
      <c r="A674" s="6">
        <v>43158.644200694442</v>
      </c>
      <c r="B674" s="7">
        <v>43157</v>
      </c>
      <c r="C674" s="8" t="s">
        <v>12</v>
      </c>
      <c r="D674" s="8">
        <v>16</v>
      </c>
      <c r="E674" s="8">
        <v>8</v>
      </c>
      <c r="F674" s="9"/>
      <c r="G674" s="8">
        <v>21</v>
      </c>
      <c r="H674" s="9"/>
      <c r="I674" s="9"/>
      <c r="J674" s="8">
        <v>13</v>
      </c>
      <c r="K674" s="9"/>
      <c r="L674" s="8">
        <v>8</v>
      </c>
      <c r="M674" s="9"/>
      <c r="N674" s="9"/>
      <c r="O674" s="9"/>
      <c r="P674" s="9"/>
      <c r="Q674" s="9"/>
      <c r="R674" s="9"/>
    </row>
    <row r="675" spans="1:18" x14ac:dyDescent="0.2">
      <c r="A675" s="6">
        <v>43158.641917604167</v>
      </c>
      <c r="B675" s="7">
        <v>43157</v>
      </c>
      <c r="C675" s="8" t="s">
        <v>14</v>
      </c>
      <c r="D675" s="8">
        <v>10</v>
      </c>
      <c r="E675" s="8">
        <v>4</v>
      </c>
      <c r="F675" s="9"/>
      <c r="G675" s="8">
        <v>8</v>
      </c>
      <c r="H675" s="9"/>
      <c r="I675" s="9"/>
      <c r="J675" s="8">
        <v>11</v>
      </c>
      <c r="K675" s="8">
        <v>4</v>
      </c>
      <c r="L675" s="9"/>
      <c r="M675" s="9"/>
      <c r="N675" s="9"/>
      <c r="O675" s="9"/>
      <c r="P675" s="9"/>
      <c r="Q675" s="9"/>
      <c r="R675" s="9"/>
    </row>
    <row r="676" spans="1:18" x14ac:dyDescent="0.2">
      <c r="A676" s="6">
        <v>43158.644829571756</v>
      </c>
      <c r="B676" s="7">
        <v>43157</v>
      </c>
      <c r="C676" s="8" t="s">
        <v>15</v>
      </c>
      <c r="D676" s="8">
        <v>10</v>
      </c>
      <c r="E676" s="8">
        <v>5</v>
      </c>
      <c r="F676" s="9"/>
      <c r="G676" s="8">
        <v>8</v>
      </c>
      <c r="H676" s="9"/>
      <c r="I676" s="9"/>
      <c r="J676" s="8">
        <v>21</v>
      </c>
      <c r="K676" s="9"/>
      <c r="L676" s="9"/>
      <c r="M676" s="9"/>
      <c r="N676" s="9"/>
      <c r="O676" s="9"/>
      <c r="P676" s="9"/>
      <c r="Q676" s="9"/>
      <c r="R676" s="9"/>
    </row>
    <row r="677" spans="1:18" x14ac:dyDescent="0.2">
      <c r="A677" s="6">
        <v>43158.641099756947</v>
      </c>
      <c r="B677" s="7">
        <v>43157</v>
      </c>
      <c r="C677" s="8" t="s">
        <v>16</v>
      </c>
      <c r="D677" s="8">
        <v>51</v>
      </c>
      <c r="E677" s="8">
        <v>11</v>
      </c>
      <c r="F677" s="9"/>
      <c r="G677" s="8">
        <v>40</v>
      </c>
      <c r="H677" s="9"/>
      <c r="I677" s="9"/>
      <c r="J677" s="8">
        <v>71</v>
      </c>
      <c r="K677" s="9"/>
      <c r="L677" s="8">
        <v>6</v>
      </c>
      <c r="M677" s="9"/>
      <c r="N677" s="9"/>
      <c r="O677" s="9"/>
      <c r="P677" s="9"/>
      <c r="Q677" s="9"/>
      <c r="R677" s="9"/>
    </row>
    <row r="678" spans="1:18" x14ac:dyDescent="0.2">
      <c r="A678" s="6">
        <v>43158.643655486114</v>
      </c>
      <c r="B678" s="7">
        <v>43157</v>
      </c>
      <c r="C678" s="8" t="s">
        <v>21</v>
      </c>
      <c r="D678" s="8">
        <v>3</v>
      </c>
      <c r="E678" s="8">
        <v>3</v>
      </c>
      <c r="F678" s="9"/>
      <c r="G678" s="8">
        <v>4</v>
      </c>
      <c r="H678" s="9"/>
      <c r="I678" s="9"/>
      <c r="J678" s="8">
        <v>1</v>
      </c>
      <c r="K678" s="9"/>
      <c r="L678" s="9"/>
      <c r="M678" s="9"/>
      <c r="N678" s="9"/>
      <c r="O678" s="9"/>
      <c r="P678" s="9"/>
      <c r="Q678" s="9"/>
      <c r="R678" s="9"/>
    </row>
    <row r="679" spans="1:18" x14ac:dyDescent="0.2">
      <c r="A679" s="10">
        <v>43173.660042615738</v>
      </c>
      <c r="B679" s="11">
        <v>43160</v>
      </c>
      <c r="C679" s="12" t="s">
        <v>12</v>
      </c>
      <c r="D679" s="12">
        <v>16</v>
      </c>
      <c r="E679" s="13"/>
      <c r="F679" s="12">
        <v>3</v>
      </c>
      <c r="G679" s="13"/>
      <c r="H679" s="13"/>
      <c r="I679" s="13"/>
      <c r="J679" s="12">
        <v>10</v>
      </c>
      <c r="K679" s="12">
        <v>15</v>
      </c>
      <c r="L679" s="12">
        <v>16</v>
      </c>
      <c r="M679" s="13"/>
      <c r="N679" s="13"/>
      <c r="O679" s="13"/>
      <c r="P679" s="13"/>
      <c r="Q679" s="13"/>
      <c r="R679" s="13"/>
    </row>
    <row r="680" spans="1:18" x14ac:dyDescent="0.2">
      <c r="A680" s="10">
        <v>43173.661070127317</v>
      </c>
      <c r="B680" s="11">
        <v>43160</v>
      </c>
      <c r="C680" s="12" t="s">
        <v>15</v>
      </c>
      <c r="D680" s="12">
        <v>11</v>
      </c>
      <c r="E680" s="13"/>
      <c r="F680" s="12">
        <v>2</v>
      </c>
      <c r="G680" s="12">
        <v>7</v>
      </c>
      <c r="H680" s="12">
        <v>12</v>
      </c>
      <c r="I680" s="13"/>
      <c r="J680" s="13"/>
      <c r="K680" s="12">
        <v>14</v>
      </c>
      <c r="L680" s="12">
        <v>12</v>
      </c>
      <c r="M680" s="13"/>
      <c r="N680" s="13"/>
      <c r="O680" s="13"/>
      <c r="P680" s="13"/>
      <c r="Q680" s="13"/>
      <c r="R680" s="13"/>
    </row>
    <row r="681" spans="1:18" x14ac:dyDescent="0.2">
      <c r="A681" s="10">
        <v>43173.662198831022</v>
      </c>
      <c r="B681" s="11">
        <v>43164</v>
      </c>
      <c r="C681" s="12" t="s">
        <v>12</v>
      </c>
      <c r="D681" s="12">
        <v>13</v>
      </c>
      <c r="E681" s="13"/>
      <c r="F681" s="12">
        <v>2</v>
      </c>
      <c r="G681" s="12">
        <v>18</v>
      </c>
      <c r="H681" s="13"/>
      <c r="I681" s="13"/>
      <c r="J681" s="12">
        <v>15</v>
      </c>
      <c r="K681" s="12">
        <v>8</v>
      </c>
      <c r="L681" s="12">
        <v>4</v>
      </c>
      <c r="M681" s="13"/>
      <c r="N681" s="13"/>
      <c r="O681" s="13"/>
      <c r="P681" s="13"/>
      <c r="Q681" s="13"/>
      <c r="R681" s="13"/>
    </row>
    <row r="682" spans="1:18" x14ac:dyDescent="0.2">
      <c r="A682" s="10">
        <v>43173.663754374997</v>
      </c>
      <c r="B682" s="11">
        <v>43164</v>
      </c>
      <c r="C682" s="12" t="s">
        <v>15</v>
      </c>
      <c r="D682" s="12">
        <v>11</v>
      </c>
      <c r="E682" s="13"/>
      <c r="F682" s="12">
        <v>4</v>
      </c>
      <c r="G682" s="12">
        <v>16</v>
      </c>
      <c r="H682" s="13"/>
      <c r="I682" s="13"/>
      <c r="J682" s="12">
        <v>10</v>
      </c>
      <c r="K682" s="12">
        <v>11</v>
      </c>
      <c r="L682" s="12">
        <v>5</v>
      </c>
      <c r="M682" s="13"/>
      <c r="N682" s="13"/>
      <c r="O682" s="13"/>
      <c r="P682" s="13"/>
      <c r="Q682" s="13"/>
      <c r="R682" s="13"/>
    </row>
    <row r="683" spans="1:18" x14ac:dyDescent="0.2">
      <c r="A683" s="10">
        <v>43174.494358148149</v>
      </c>
      <c r="B683" s="11">
        <v>43164</v>
      </c>
      <c r="C683" s="12" t="s">
        <v>15</v>
      </c>
      <c r="D683" s="12">
        <v>6.8</v>
      </c>
      <c r="E683" s="12">
        <v>3</v>
      </c>
      <c r="F683" s="12">
        <v>1.8</v>
      </c>
      <c r="G683" s="12">
        <v>5.5</v>
      </c>
      <c r="H683" s="12">
        <v>4</v>
      </c>
      <c r="I683" s="13"/>
      <c r="J683" s="13"/>
      <c r="K683" s="12">
        <v>3.5</v>
      </c>
      <c r="L683" s="12">
        <v>9.6</v>
      </c>
      <c r="M683" s="13"/>
      <c r="N683" s="13"/>
      <c r="O683" s="13"/>
      <c r="P683" s="13"/>
      <c r="Q683" s="13"/>
      <c r="R683" s="13"/>
    </row>
    <row r="684" spans="1:18" x14ac:dyDescent="0.2">
      <c r="A684" s="10">
        <v>43166.352995844907</v>
      </c>
      <c r="B684" s="11">
        <v>43165</v>
      </c>
      <c r="C684" s="12" t="s">
        <v>12</v>
      </c>
      <c r="D684" s="12">
        <v>9</v>
      </c>
      <c r="E684" s="13"/>
      <c r="F684" s="13"/>
      <c r="G684" s="12">
        <v>15</v>
      </c>
      <c r="H684" s="13"/>
      <c r="I684" s="13"/>
      <c r="J684" s="13"/>
      <c r="K684" s="12">
        <v>3</v>
      </c>
      <c r="L684" s="12">
        <v>1</v>
      </c>
      <c r="M684" s="13"/>
      <c r="N684" s="13"/>
      <c r="O684" s="13"/>
      <c r="P684" s="13"/>
      <c r="Q684" s="13"/>
      <c r="R684" s="13"/>
    </row>
    <row r="685" spans="1:18" x14ac:dyDescent="0.2">
      <c r="A685" s="10">
        <v>43166.344623912039</v>
      </c>
      <c r="B685" s="11">
        <v>43166</v>
      </c>
      <c r="C685" s="12" t="s">
        <v>30</v>
      </c>
      <c r="D685" s="12">
        <v>9</v>
      </c>
      <c r="E685" s="13"/>
      <c r="F685" s="12">
        <v>1</v>
      </c>
      <c r="G685" s="12">
        <v>15</v>
      </c>
      <c r="H685" s="13"/>
      <c r="I685" s="13"/>
      <c r="J685" s="12">
        <v>12</v>
      </c>
      <c r="K685" s="12">
        <v>1</v>
      </c>
      <c r="L685" s="13"/>
      <c r="M685" s="13"/>
      <c r="N685" s="13"/>
      <c r="O685" s="13"/>
      <c r="P685" s="13"/>
      <c r="Q685" s="13"/>
      <c r="R685" s="13"/>
    </row>
    <row r="686" spans="1:18" x14ac:dyDescent="0.2">
      <c r="A686" s="10">
        <v>43166.353642499998</v>
      </c>
      <c r="B686" s="11">
        <v>43166</v>
      </c>
      <c r="C686" s="12" t="s">
        <v>29</v>
      </c>
      <c r="D686" s="12">
        <v>9</v>
      </c>
      <c r="E686" s="13"/>
      <c r="F686" s="13"/>
      <c r="G686" s="12">
        <v>3</v>
      </c>
      <c r="H686" s="12">
        <v>7</v>
      </c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x14ac:dyDescent="0.2">
      <c r="A687" s="10">
        <v>43166.345350358795</v>
      </c>
      <c r="B687" s="11">
        <v>43166</v>
      </c>
      <c r="C687" s="12" t="s">
        <v>16</v>
      </c>
      <c r="D687" s="12">
        <v>6</v>
      </c>
      <c r="E687" s="12">
        <v>1</v>
      </c>
      <c r="F687" s="12">
        <v>1</v>
      </c>
      <c r="G687" s="12">
        <v>13</v>
      </c>
      <c r="H687" s="13"/>
      <c r="I687" s="13"/>
      <c r="J687" s="12">
        <v>21</v>
      </c>
      <c r="K687" s="12">
        <v>2</v>
      </c>
      <c r="L687" s="13"/>
      <c r="M687" s="13"/>
      <c r="N687" s="13"/>
      <c r="O687" s="13"/>
      <c r="P687" s="13"/>
      <c r="Q687" s="13"/>
      <c r="R687" s="13"/>
    </row>
    <row r="688" spans="1:18" x14ac:dyDescent="0.2">
      <c r="A688" s="10">
        <v>43173.66574030093</v>
      </c>
      <c r="B688" s="11">
        <v>43168</v>
      </c>
      <c r="C688" s="12" t="s">
        <v>30</v>
      </c>
      <c r="D688" s="12">
        <v>7.02</v>
      </c>
      <c r="E688" s="13"/>
      <c r="F688" s="13"/>
      <c r="G688" s="12">
        <v>10.029999999999999</v>
      </c>
      <c r="H688" s="13"/>
      <c r="I688" s="13"/>
      <c r="J688" s="12">
        <v>6.09</v>
      </c>
      <c r="K688" s="12">
        <v>2.02</v>
      </c>
      <c r="L688" s="12">
        <v>3.02</v>
      </c>
      <c r="M688" s="13"/>
      <c r="N688" s="13"/>
      <c r="O688" s="13"/>
      <c r="P688" s="13"/>
      <c r="Q688" s="13"/>
      <c r="R688" s="13"/>
    </row>
    <row r="689" spans="1:18" x14ac:dyDescent="0.2">
      <c r="A689" s="10">
        <v>43173.664448460651</v>
      </c>
      <c r="B689" s="11">
        <v>43168</v>
      </c>
      <c r="C689" s="12" t="s">
        <v>12</v>
      </c>
      <c r="D689" s="12">
        <v>11.07</v>
      </c>
      <c r="E689" s="12">
        <v>2.0099999999999998</v>
      </c>
      <c r="F689" s="12">
        <v>2</v>
      </c>
      <c r="G689" s="12">
        <v>12.09</v>
      </c>
      <c r="H689" s="12">
        <v>50.03</v>
      </c>
      <c r="I689" s="13"/>
      <c r="J689" s="13"/>
      <c r="K689" s="12">
        <v>2</v>
      </c>
      <c r="L689" s="12">
        <v>5.08</v>
      </c>
      <c r="M689" s="13"/>
      <c r="N689" s="13"/>
      <c r="O689" s="13"/>
      <c r="P689" s="13"/>
      <c r="Q689" s="13"/>
      <c r="R689" s="13"/>
    </row>
    <row r="690" spans="1:18" x14ac:dyDescent="0.2">
      <c r="A690" s="10">
        <v>43173.66502857639</v>
      </c>
      <c r="B690" s="11">
        <v>43168</v>
      </c>
      <c r="C690" s="12" t="s">
        <v>15</v>
      </c>
      <c r="D690" s="12">
        <v>9.0299999999999994</v>
      </c>
      <c r="E690" s="12">
        <v>2.02</v>
      </c>
      <c r="F690" s="12">
        <v>2.02</v>
      </c>
      <c r="G690" s="12">
        <v>12.08</v>
      </c>
      <c r="H690" s="13"/>
      <c r="I690" s="13"/>
      <c r="J690" s="12">
        <v>7.02</v>
      </c>
      <c r="K690" s="12">
        <v>2.0099999999999998</v>
      </c>
      <c r="L690" s="12">
        <v>3.02</v>
      </c>
      <c r="M690" s="13"/>
      <c r="N690" s="13"/>
      <c r="O690" s="13"/>
      <c r="P690" s="13"/>
      <c r="Q690" s="13"/>
      <c r="R690" s="13"/>
    </row>
    <row r="691" spans="1:18" x14ac:dyDescent="0.2">
      <c r="A691" s="10">
        <v>43173.675043993055</v>
      </c>
      <c r="B691" s="11">
        <v>43170</v>
      </c>
      <c r="C691" s="12" t="s">
        <v>12</v>
      </c>
      <c r="D691" s="12">
        <v>23</v>
      </c>
      <c r="E691" s="13"/>
      <c r="F691" s="12">
        <v>2.8</v>
      </c>
      <c r="G691" s="12">
        <v>34</v>
      </c>
      <c r="H691" s="12">
        <v>29</v>
      </c>
      <c r="I691" s="13"/>
      <c r="J691" s="13"/>
      <c r="K691" s="12">
        <v>14.5</v>
      </c>
      <c r="L691" s="12">
        <v>16.7</v>
      </c>
      <c r="M691" s="13"/>
      <c r="N691" s="13"/>
      <c r="O691" s="13"/>
      <c r="P691" s="13"/>
      <c r="Q691" s="13"/>
      <c r="R691" s="13"/>
    </row>
    <row r="692" spans="1:18" x14ac:dyDescent="0.2">
      <c r="A692" s="10">
        <v>43173.672009155096</v>
      </c>
      <c r="B692" s="11">
        <v>43170</v>
      </c>
      <c r="C692" s="12" t="s">
        <v>16</v>
      </c>
      <c r="D692" s="12">
        <v>24.6</v>
      </c>
      <c r="E692" s="13"/>
      <c r="F692" s="12">
        <v>2.8</v>
      </c>
      <c r="G692" s="12">
        <v>22.5</v>
      </c>
      <c r="H692" s="12">
        <v>19</v>
      </c>
      <c r="I692" s="13"/>
      <c r="J692" s="13"/>
      <c r="K692" s="12">
        <v>10.8</v>
      </c>
      <c r="L692" s="12">
        <v>16.5</v>
      </c>
      <c r="M692" s="13"/>
      <c r="N692" s="13"/>
      <c r="O692" s="13"/>
      <c r="P692" s="13"/>
      <c r="Q692" s="13"/>
      <c r="R692" s="13"/>
    </row>
    <row r="693" spans="1:18" x14ac:dyDescent="0.2">
      <c r="A693" s="10">
        <v>43173.669133194446</v>
      </c>
      <c r="B693" s="11">
        <v>43170</v>
      </c>
      <c r="C693" s="12" t="s">
        <v>21</v>
      </c>
      <c r="D693" s="12">
        <v>29</v>
      </c>
      <c r="E693" s="13"/>
      <c r="F693" s="12">
        <v>2.5</v>
      </c>
      <c r="G693" s="12">
        <v>18</v>
      </c>
      <c r="H693" s="12">
        <v>0.5</v>
      </c>
      <c r="I693" s="13"/>
      <c r="J693" s="13"/>
      <c r="K693" s="12">
        <v>9</v>
      </c>
      <c r="L693" s="12">
        <v>14</v>
      </c>
      <c r="M693" s="13"/>
      <c r="N693" s="13"/>
      <c r="O693" s="13"/>
      <c r="P693" s="13"/>
      <c r="Q693" s="13"/>
      <c r="R693" s="13"/>
    </row>
    <row r="694" spans="1:18" x14ac:dyDescent="0.2">
      <c r="A694" s="10">
        <v>43173.658189050926</v>
      </c>
      <c r="B694" s="11">
        <v>43173</v>
      </c>
      <c r="C694" s="12" t="s">
        <v>30</v>
      </c>
      <c r="D694" s="12">
        <v>6.04</v>
      </c>
      <c r="E694" s="12">
        <v>1.01</v>
      </c>
      <c r="F694" s="12">
        <v>2.04</v>
      </c>
      <c r="G694" s="12">
        <v>9.02</v>
      </c>
      <c r="H694" s="12">
        <v>2.0299999999999998</v>
      </c>
      <c r="I694" s="13"/>
      <c r="J694" s="12">
        <v>5.08</v>
      </c>
      <c r="K694" s="12">
        <v>1.01</v>
      </c>
      <c r="L694" s="13"/>
      <c r="M694" s="13"/>
      <c r="N694" s="13"/>
      <c r="O694" s="13"/>
      <c r="P694" s="13"/>
      <c r="Q694" s="13"/>
      <c r="R694" s="13"/>
    </row>
    <row r="695" spans="1:18" x14ac:dyDescent="0.2">
      <c r="A695" s="10">
        <v>43173.656526342587</v>
      </c>
      <c r="B695" s="11">
        <v>43173</v>
      </c>
      <c r="C695" s="12" t="s">
        <v>12</v>
      </c>
      <c r="D695" s="12">
        <v>9.06</v>
      </c>
      <c r="E695" s="12">
        <v>1.02</v>
      </c>
      <c r="F695" s="12">
        <v>2.09</v>
      </c>
      <c r="G695" s="12">
        <v>13.02</v>
      </c>
      <c r="H695" s="12">
        <v>1.02</v>
      </c>
      <c r="I695" s="13"/>
      <c r="J695" s="12">
        <v>16</v>
      </c>
      <c r="K695" s="12">
        <v>2.0499999999999998</v>
      </c>
      <c r="L695" s="13"/>
      <c r="M695" s="13"/>
      <c r="N695" s="13"/>
      <c r="O695" s="13"/>
      <c r="P695" s="13"/>
      <c r="Q695" s="13"/>
      <c r="R695" s="13"/>
    </row>
    <row r="696" spans="1:18" x14ac:dyDescent="0.2">
      <c r="A696" s="10">
        <v>43173.653959247684</v>
      </c>
      <c r="B696" s="11">
        <v>43173</v>
      </c>
      <c r="C696" s="12" t="s">
        <v>14</v>
      </c>
      <c r="D696" s="12">
        <v>6.07</v>
      </c>
      <c r="E696" s="13"/>
      <c r="F696" s="12">
        <v>1.0900000000000001</v>
      </c>
      <c r="G696" s="12">
        <v>12.03</v>
      </c>
      <c r="H696" s="12">
        <v>2.0099999999999998</v>
      </c>
      <c r="I696" s="13"/>
      <c r="J696" s="12">
        <v>5.0599999999999996</v>
      </c>
      <c r="K696" s="12">
        <v>1.02</v>
      </c>
      <c r="L696" s="13"/>
      <c r="M696" s="13"/>
      <c r="N696" s="13"/>
      <c r="O696" s="13"/>
      <c r="P696" s="13"/>
      <c r="Q696" s="13"/>
      <c r="R696" s="13"/>
    </row>
    <row r="697" spans="1:18" x14ac:dyDescent="0.2">
      <c r="A697" s="10">
        <v>43173.657198715278</v>
      </c>
      <c r="B697" s="11">
        <v>43173</v>
      </c>
      <c r="C697" s="12" t="s">
        <v>15</v>
      </c>
      <c r="D697" s="12">
        <v>9.02</v>
      </c>
      <c r="E697" s="12">
        <v>1.01</v>
      </c>
      <c r="F697" s="12">
        <v>3.03</v>
      </c>
      <c r="G697" s="12">
        <v>8.06</v>
      </c>
      <c r="H697" s="13"/>
      <c r="I697" s="13"/>
      <c r="J697" s="12">
        <v>6.08</v>
      </c>
      <c r="K697" s="12">
        <v>1.05</v>
      </c>
      <c r="L697" s="13"/>
      <c r="M697" s="13"/>
      <c r="N697" s="13"/>
      <c r="O697" s="13"/>
      <c r="P697" s="13"/>
      <c r="Q697" s="13"/>
      <c r="R697" s="13"/>
    </row>
    <row r="698" spans="1:18" x14ac:dyDescent="0.2">
      <c r="A698" s="10">
        <v>43173.651254537035</v>
      </c>
      <c r="B698" s="11">
        <v>43173</v>
      </c>
      <c r="C698" s="12" t="s">
        <v>16</v>
      </c>
      <c r="D698" s="12">
        <v>23</v>
      </c>
      <c r="E698" s="12">
        <v>2.09</v>
      </c>
      <c r="F698" s="12">
        <v>5.0599999999999996</v>
      </c>
      <c r="G698" s="12">
        <v>25.06</v>
      </c>
      <c r="H698" s="12">
        <v>7.03</v>
      </c>
      <c r="I698" s="13"/>
      <c r="J698" s="12">
        <v>34</v>
      </c>
      <c r="K698" s="12">
        <v>4.08</v>
      </c>
      <c r="L698" s="12">
        <v>8</v>
      </c>
      <c r="M698" s="13"/>
      <c r="N698" s="13"/>
      <c r="O698" s="13"/>
      <c r="P698" s="13"/>
      <c r="Q698" s="13"/>
      <c r="R698" s="13"/>
    </row>
    <row r="699" spans="1:18" x14ac:dyDescent="0.2">
      <c r="A699" s="10">
        <v>43174.496795960644</v>
      </c>
      <c r="B699" s="11">
        <v>43174</v>
      </c>
      <c r="C699" s="12" t="s">
        <v>17</v>
      </c>
      <c r="D699" s="12">
        <v>3.3</v>
      </c>
      <c r="E699" s="12">
        <v>2</v>
      </c>
      <c r="F699" s="12">
        <v>1</v>
      </c>
      <c r="G699" s="12">
        <v>4.2</v>
      </c>
      <c r="H699" s="12">
        <v>2.5</v>
      </c>
      <c r="I699" s="13"/>
      <c r="J699" s="13"/>
      <c r="K699" s="12">
        <v>2</v>
      </c>
      <c r="L699" s="12">
        <v>3.5</v>
      </c>
      <c r="M699" s="13"/>
      <c r="N699" s="13"/>
      <c r="O699" s="13"/>
      <c r="P699" s="13"/>
      <c r="Q699" s="13"/>
      <c r="R699" s="13"/>
    </row>
    <row r="700" spans="1:18" x14ac:dyDescent="0.2">
      <c r="A700" s="10">
        <v>43174.496065752319</v>
      </c>
      <c r="B700" s="11">
        <v>43174</v>
      </c>
      <c r="C700" s="12" t="s">
        <v>14</v>
      </c>
      <c r="D700" s="12">
        <v>4.5</v>
      </c>
      <c r="E700" s="12">
        <v>3.5</v>
      </c>
      <c r="F700" s="12">
        <v>1.5</v>
      </c>
      <c r="G700" s="12">
        <v>4.3</v>
      </c>
      <c r="H700" s="12">
        <v>1.8</v>
      </c>
      <c r="I700" s="13"/>
      <c r="J700" s="13"/>
      <c r="K700" s="13"/>
      <c r="L700" s="12">
        <v>6.5</v>
      </c>
      <c r="M700" s="13"/>
      <c r="N700" s="13"/>
      <c r="O700" s="13"/>
      <c r="P700" s="13"/>
      <c r="Q700" s="13"/>
      <c r="R700" s="13"/>
    </row>
    <row r="701" spans="1:18" x14ac:dyDescent="0.2">
      <c r="A701" s="10">
        <v>43181.362694085648</v>
      </c>
      <c r="B701" s="11">
        <v>43178</v>
      </c>
      <c r="C701" s="12" t="s">
        <v>30</v>
      </c>
      <c r="D701" s="12">
        <v>9.1</v>
      </c>
      <c r="E701" s="12">
        <v>6</v>
      </c>
      <c r="F701" s="12">
        <v>2</v>
      </c>
      <c r="G701" s="12">
        <v>11.5</v>
      </c>
      <c r="H701" s="12">
        <v>15</v>
      </c>
      <c r="I701" s="13"/>
      <c r="J701" s="13"/>
      <c r="K701" s="13"/>
      <c r="L701" s="12">
        <v>3.5</v>
      </c>
      <c r="M701" s="13"/>
      <c r="N701" s="13"/>
      <c r="O701" s="13"/>
      <c r="P701" s="13"/>
      <c r="Q701" s="13"/>
      <c r="R701" s="13"/>
    </row>
    <row r="702" spans="1:18" x14ac:dyDescent="0.2">
      <c r="A702" s="10">
        <v>43181.697189560189</v>
      </c>
      <c r="B702" s="11">
        <v>43178</v>
      </c>
      <c r="C702" s="12" t="s">
        <v>12</v>
      </c>
      <c r="D702" s="12">
        <v>13.5</v>
      </c>
      <c r="E702" s="12">
        <v>5.5</v>
      </c>
      <c r="F702" s="12">
        <v>2.5</v>
      </c>
      <c r="G702" s="12">
        <v>18.8</v>
      </c>
      <c r="H702" s="12">
        <v>16.5</v>
      </c>
      <c r="I702" s="13"/>
      <c r="J702" s="13"/>
      <c r="K702" s="12">
        <v>5</v>
      </c>
      <c r="L702" s="12">
        <v>4</v>
      </c>
      <c r="M702" s="13"/>
      <c r="N702" s="13"/>
      <c r="O702" s="13"/>
      <c r="P702" s="13"/>
      <c r="Q702" s="13"/>
      <c r="R702" s="13"/>
    </row>
    <row r="703" spans="1:18" x14ac:dyDescent="0.2">
      <c r="A703" s="10">
        <v>43181.698188263894</v>
      </c>
      <c r="B703" s="11">
        <v>43178</v>
      </c>
      <c r="C703" s="12" t="s">
        <v>13</v>
      </c>
      <c r="D703" s="12">
        <v>13</v>
      </c>
      <c r="E703" s="12">
        <v>6</v>
      </c>
      <c r="F703" s="12">
        <v>1</v>
      </c>
      <c r="G703" s="12">
        <v>10</v>
      </c>
      <c r="H703" s="12">
        <v>9</v>
      </c>
      <c r="I703" s="13"/>
      <c r="J703" s="13"/>
      <c r="K703" s="12">
        <v>5</v>
      </c>
      <c r="L703" s="12">
        <v>2</v>
      </c>
      <c r="M703" s="13"/>
      <c r="N703" s="13"/>
      <c r="O703" s="13"/>
      <c r="P703" s="13"/>
      <c r="Q703" s="13"/>
      <c r="R703" s="13"/>
    </row>
    <row r="704" spans="1:18" x14ac:dyDescent="0.2">
      <c r="A704" s="10">
        <v>43181.695708194442</v>
      </c>
      <c r="B704" s="11">
        <v>43178</v>
      </c>
      <c r="C704" s="12" t="s">
        <v>15</v>
      </c>
      <c r="D704" s="12">
        <v>16</v>
      </c>
      <c r="E704" s="12">
        <v>6</v>
      </c>
      <c r="F704" s="12">
        <v>7</v>
      </c>
      <c r="G704" s="12">
        <v>20</v>
      </c>
      <c r="H704" s="12">
        <v>16</v>
      </c>
      <c r="I704" s="13"/>
      <c r="J704" s="13"/>
      <c r="K704" s="12">
        <v>5</v>
      </c>
      <c r="L704" s="12">
        <v>8</v>
      </c>
      <c r="M704" s="13"/>
      <c r="N704" s="13"/>
      <c r="O704" s="13"/>
      <c r="P704" s="13"/>
      <c r="Q704" s="13"/>
      <c r="R704" s="13"/>
    </row>
    <row r="705" spans="1:18" x14ac:dyDescent="0.2">
      <c r="A705" s="10">
        <v>43181.698820543985</v>
      </c>
      <c r="B705" s="11">
        <v>43180</v>
      </c>
      <c r="C705" s="12" t="s">
        <v>30</v>
      </c>
      <c r="D705" s="12">
        <v>5.0199999999999996</v>
      </c>
      <c r="E705" s="12">
        <v>1</v>
      </c>
      <c r="F705" s="13"/>
      <c r="G705" s="12">
        <v>6.08</v>
      </c>
      <c r="H705" s="13"/>
      <c r="I705" s="13"/>
      <c r="J705" s="13"/>
      <c r="K705" s="12">
        <v>1.03</v>
      </c>
      <c r="L705" s="12">
        <v>8.0500000000000007</v>
      </c>
      <c r="M705" s="13"/>
      <c r="N705" s="13"/>
      <c r="O705" s="13"/>
      <c r="P705" s="13"/>
      <c r="Q705" s="13"/>
      <c r="R705" s="13"/>
    </row>
    <row r="706" spans="1:18" x14ac:dyDescent="0.2">
      <c r="A706" s="10">
        <v>43181.700502824075</v>
      </c>
      <c r="B706" s="11">
        <v>43180</v>
      </c>
      <c r="C706" s="12" t="s">
        <v>12</v>
      </c>
      <c r="D706" s="12">
        <v>8.07</v>
      </c>
      <c r="E706" s="12">
        <v>1.05</v>
      </c>
      <c r="F706" s="13"/>
      <c r="G706" s="12">
        <v>12.04</v>
      </c>
      <c r="H706" s="13"/>
      <c r="I706" s="13"/>
      <c r="J706" s="12">
        <v>4.05</v>
      </c>
      <c r="K706" s="12">
        <v>1</v>
      </c>
      <c r="L706" s="12">
        <v>1.02</v>
      </c>
      <c r="M706" s="13"/>
      <c r="N706" s="13"/>
      <c r="O706" s="13"/>
      <c r="P706" s="13"/>
      <c r="Q706" s="13"/>
      <c r="R706" s="13"/>
    </row>
    <row r="707" spans="1:18" x14ac:dyDescent="0.2">
      <c r="A707" s="10">
        <v>43181.699399548612</v>
      </c>
      <c r="B707" s="11">
        <v>43180</v>
      </c>
      <c r="C707" s="12" t="s">
        <v>13</v>
      </c>
      <c r="D707" s="12">
        <v>3.02</v>
      </c>
      <c r="E707" s="13"/>
      <c r="F707" s="13"/>
      <c r="G707" s="12">
        <v>7.05</v>
      </c>
      <c r="H707" s="13"/>
      <c r="I707" s="13"/>
      <c r="J707" s="12">
        <v>2.08</v>
      </c>
      <c r="K707" s="12">
        <v>1.0900000000000001</v>
      </c>
      <c r="L707" s="13"/>
      <c r="M707" s="13"/>
      <c r="N707" s="13"/>
      <c r="O707" s="13"/>
      <c r="P707" s="13"/>
      <c r="Q707" s="13"/>
      <c r="R707" s="13"/>
    </row>
    <row r="708" spans="1:18" x14ac:dyDescent="0.2">
      <c r="A708" s="10">
        <v>43181.701574953702</v>
      </c>
      <c r="B708" s="11">
        <v>43180</v>
      </c>
      <c r="C708" s="12" t="s">
        <v>15</v>
      </c>
      <c r="D708" s="12">
        <v>5.03</v>
      </c>
      <c r="E708" s="12">
        <v>0.8</v>
      </c>
      <c r="F708" s="13"/>
      <c r="G708" s="12">
        <v>6.08</v>
      </c>
      <c r="H708" s="13"/>
      <c r="I708" s="13"/>
      <c r="J708" s="12">
        <v>1.01</v>
      </c>
      <c r="K708" s="12">
        <v>1</v>
      </c>
      <c r="L708" s="12">
        <v>3.09</v>
      </c>
      <c r="M708" s="13"/>
      <c r="N708" s="13"/>
      <c r="O708" s="13"/>
      <c r="P708" s="13"/>
      <c r="Q708" s="13"/>
      <c r="R708" s="13"/>
    </row>
    <row r="709" spans="1:18" x14ac:dyDescent="0.2">
      <c r="A709" s="10">
        <v>43250.571288506944</v>
      </c>
      <c r="B709" s="11">
        <v>43182</v>
      </c>
      <c r="C709" s="12" t="s">
        <v>17</v>
      </c>
      <c r="D709" s="12">
        <v>3</v>
      </c>
      <c r="E709" s="14">
        <v>68</v>
      </c>
      <c r="F709" s="13"/>
      <c r="G709" s="12">
        <v>7</v>
      </c>
      <c r="H709" s="13"/>
      <c r="I709" s="13"/>
      <c r="J709" s="12">
        <v>8</v>
      </c>
      <c r="K709" s="12">
        <v>2</v>
      </c>
      <c r="L709" s="13"/>
      <c r="M709" s="13"/>
      <c r="N709" s="13"/>
      <c r="O709" s="13"/>
      <c r="P709" s="13"/>
      <c r="Q709" s="13"/>
      <c r="R709" s="13"/>
    </row>
    <row r="710" spans="1:18" x14ac:dyDescent="0.2">
      <c r="A710" s="10">
        <v>43250.577119525464</v>
      </c>
      <c r="B710" s="11">
        <v>43182</v>
      </c>
      <c r="C710" s="12" t="s">
        <v>12</v>
      </c>
      <c r="D710" s="12">
        <v>2</v>
      </c>
      <c r="E710" s="13"/>
      <c r="F710" s="13"/>
      <c r="G710" s="12">
        <v>10</v>
      </c>
      <c r="H710" s="13"/>
      <c r="I710" s="13"/>
      <c r="J710" s="12">
        <v>3</v>
      </c>
      <c r="K710" s="13"/>
      <c r="L710" s="12">
        <v>2</v>
      </c>
      <c r="M710" s="13"/>
      <c r="N710" s="13"/>
      <c r="O710" s="13"/>
      <c r="P710" s="13"/>
      <c r="Q710" s="13"/>
      <c r="R710" s="13"/>
    </row>
    <row r="711" spans="1:18" x14ac:dyDescent="0.2">
      <c r="A711" s="10">
        <v>43250.579251087962</v>
      </c>
      <c r="B711" s="11">
        <v>43182</v>
      </c>
      <c r="C711" s="12" t="s">
        <v>14</v>
      </c>
      <c r="D711" s="12">
        <v>2</v>
      </c>
      <c r="E711" s="13"/>
      <c r="F711" s="13"/>
      <c r="G711" s="12">
        <v>10</v>
      </c>
      <c r="H711" s="13"/>
      <c r="I711" s="13"/>
      <c r="J711" s="12">
        <v>3</v>
      </c>
      <c r="K711" s="13"/>
      <c r="L711" s="13"/>
      <c r="M711" s="13"/>
      <c r="N711" s="13"/>
      <c r="O711" s="13"/>
      <c r="P711" s="13"/>
      <c r="Q711" s="13"/>
      <c r="R711" s="13"/>
    </row>
    <row r="712" spans="1:18" x14ac:dyDescent="0.2">
      <c r="A712" s="10">
        <v>43250.578678182872</v>
      </c>
      <c r="B712" s="11">
        <v>43182</v>
      </c>
      <c r="C712" s="12" t="s">
        <v>15</v>
      </c>
      <c r="D712" s="12">
        <v>8</v>
      </c>
      <c r="E712" s="13"/>
      <c r="F712" s="12">
        <v>1</v>
      </c>
      <c r="G712" s="12">
        <v>12</v>
      </c>
      <c r="H712" s="13"/>
      <c r="I712" s="13"/>
      <c r="J712" s="12">
        <v>7</v>
      </c>
      <c r="K712" s="12">
        <v>2</v>
      </c>
      <c r="L712" s="12">
        <v>3</v>
      </c>
      <c r="M712" s="13"/>
      <c r="N712" s="13"/>
      <c r="O712" s="13"/>
      <c r="P712" s="13"/>
      <c r="Q712" s="13"/>
      <c r="R712" s="13"/>
    </row>
    <row r="713" spans="1:18" x14ac:dyDescent="0.2">
      <c r="A713" s="10">
        <v>43250.573305428239</v>
      </c>
      <c r="B713" s="11">
        <v>43182</v>
      </c>
      <c r="C713" s="12" t="s">
        <v>16</v>
      </c>
      <c r="D713" s="12">
        <v>4</v>
      </c>
      <c r="E713" s="13"/>
      <c r="F713" s="12">
        <v>1</v>
      </c>
      <c r="G713" s="12">
        <v>12</v>
      </c>
      <c r="H713" s="12">
        <v>1</v>
      </c>
      <c r="I713" s="13"/>
      <c r="J713" s="12">
        <v>10</v>
      </c>
      <c r="K713" s="12">
        <v>2</v>
      </c>
      <c r="L713" s="12">
        <v>3</v>
      </c>
      <c r="M713" s="13"/>
      <c r="N713" s="13"/>
      <c r="O713" s="13"/>
      <c r="P713" s="13"/>
      <c r="Q713" s="13"/>
      <c r="R713" s="13"/>
    </row>
    <row r="714" spans="1:18" x14ac:dyDescent="0.2">
      <c r="A714" s="10">
        <v>43250.572301203705</v>
      </c>
      <c r="B714" s="11">
        <v>43182</v>
      </c>
      <c r="C714" s="12" t="s">
        <v>21</v>
      </c>
      <c r="D714" s="12">
        <v>3</v>
      </c>
      <c r="E714" s="12">
        <v>1</v>
      </c>
      <c r="F714" s="13"/>
      <c r="G714" s="12">
        <v>4</v>
      </c>
      <c r="H714" s="13"/>
      <c r="I714" s="13"/>
      <c r="J714" s="12">
        <v>5</v>
      </c>
      <c r="K714" s="12">
        <v>2</v>
      </c>
      <c r="L714" s="13"/>
      <c r="M714" s="13"/>
      <c r="N714" s="13"/>
      <c r="O714" s="13"/>
      <c r="P714" s="13"/>
      <c r="Q714" s="13"/>
      <c r="R714" s="13"/>
    </row>
    <row r="715" spans="1:18" x14ac:dyDescent="0.2">
      <c r="A715" s="15">
        <v>43250.58592247685</v>
      </c>
      <c r="B715" s="16">
        <v>43192</v>
      </c>
      <c r="C715" s="17" t="s">
        <v>17</v>
      </c>
      <c r="D715" s="17">
        <v>17</v>
      </c>
      <c r="E715" s="17">
        <v>2</v>
      </c>
      <c r="F715" s="17">
        <v>2</v>
      </c>
      <c r="G715" s="17">
        <v>10</v>
      </c>
      <c r="H715" s="17">
        <v>7</v>
      </c>
      <c r="I715" s="18"/>
      <c r="J715" s="17">
        <v>14</v>
      </c>
      <c r="K715" s="17">
        <v>4</v>
      </c>
      <c r="L715" s="17">
        <v>5</v>
      </c>
      <c r="M715" s="18"/>
      <c r="N715" s="18"/>
      <c r="O715" s="18"/>
      <c r="P715" s="18"/>
      <c r="Q715" s="18"/>
      <c r="R715" s="18"/>
    </row>
    <row r="716" spans="1:18" x14ac:dyDescent="0.2">
      <c r="A716" s="15">
        <v>43250.584084884264</v>
      </c>
      <c r="B716" s="16">
        <v>43192</v>
      </c>
      <c r="C716" s="17" t="s">
        <v>14</v>
      </c>
      <c r="D716" s="17">
        <v>23</v>
      </c>
      <c r="E716" s="17">
        <v>2</v>
      </c>
      <c r="F716" s="17">
        <v>1</v>
      </c>
      <c r="G716" s="17">
        <v>14</v>
      </c>
      <c r="H716" s="17">
        <v>3</v>
      </c>
      <c r="I716" s="18"/>
      <c r="J716" s="17">
        <v>4</v>
      </c>
      <c r="K716" s="17">
        <v>8</v>
      </c>
      <c r="L716" s="17">
        <v>16</v>
      </c>
      <c r="M716" s="18"/>
      <c r="N716" s="18"/>
      <c r="O716" s="18"/>
      <c r="P716" s="18"/>
      <c r="Q716" s="18"/>
      <c r="R716" s="18"/>
    </row>
    <row r="717" spans="1:18" x14ac:dyDescent="0.2">
      <c r="A717" s="15">
        <v>43250.580643090274</v>
      </c>
      <c r="B717" s="16">
        <v>43192</v>
      </c>
      <c r="C717" s="17" t="s">
        <v>16</v>
      </c>
      <c r="D717" s="17">
        <v>50</v>
      </c>
      <c r="E717" s="17">
        <v>2</v>
      </c>
      <c r="F717" s="17">
        <v>2</v>
      </c>
      <c r="G717" s="17">
        <v>40</v>
      </c>
      <c r="H717" s="17">
        <v>30</v>
      </c>
      <c r="I717" s="18"/>
      <c r="J717" s="17">
        <v>7</v>
      </c>
      <c r="K717" s="17">
        <v>6</v>
      </c>
      <c r="L717" s="17">
        <v>6</v>
      </c>
      <c r="M717" s="18"/>
      <c r="N717" s="18"/>
      <c r="O717" s="18"/>
      <c r="P717" s="18"/>
      <c r="Q717" s="18"/>
      <c r="R717" s="18"/>
    </row>
    <row r="718" spans="1:18" x14ac:dyDescent="0.2">
      <c r="A718" s="15">
        <v>43250.587090636574</v>
      </c>
      <c r="B718" s="16">
        <v>43192</v>
      </c>
      <c r="C718" s="17" t="s">
        <v>21</v>
      </c>
      <c r="D718" s="17">
        <v>7</v>
      </c>
      <c r="E718" s="17">
        <v>2</v>
      </c>
      <c r="F718" s="18"/>
      <c r="G718" s="17">
        <v>5</v>
      </c>
      <c r="H718" s="18"/>
      <c r="I718" s="18"/>
      <c r="J718" s="17">
        <v>1</v>
      </c>
      <c r="K718" s="17">
        <v>3</v>
      </c>
      <c r="L718" s="18"/>
      <c r="M718" s="18"/>
      <c r="N718" s="18"/>
      <c r="O718" s="18"/>
      <c r="P718" s="18"/>
      <c r="Q718" s="18"/>
      <c r="R718" s="18"/>
    </row>
    <row r="719" spans="1:18" x14ac:dyDescent="0.2">
      <c r="A719" s="15">
        <v>43250.590233750001</v>
      </c>
      <c r="B719" s="16">
        <v>43194</v>
      </c>
      <c r="C719" s="17" t="s">
        <v>17</v>
      </c>
      <c r="D719" s="17">
        <v>7</v>
      </c>
      <c r="E719" s="17">
        <v>1</v>
      </c>
      <c r="F719" s="18"/>
      <c r="G719" s="17">
        <v>8</v>
      </c>
      <c r="H719" s="18"/>
      <c r="I719" s="18"/>
      <c r="J719" s="17">
        <v>10</v>
      </c>
      <c r="K719" s="17">
        <v>2</v>
      </c>
      <c r="L719" s="17">
        <v>2</v>
      </c>
      <c r="M719" s="18"/>
      <c r="N719" s="18"/>
      <c r="O719" s="18"/>
      <c r="P719" s="18"/>
      <c r="Q719" s="18"/>
      <c r="R719" s="18"/>
    </row>
    <row r="720" spans="1:18" x14ac:dyDescent="0.2">
      <c r="A720" s="15">
        <v>43250.621352453702</v>
      </c>
      <c r="B720" s="16">
        <v>43194</v>
      </c>
      <c r="C720" s="17" t="s">
        <v>30</v>
      </c>
      <c r="D720" s="17">
        <v>3</v>
      </c>
      <c r="E720" s="17">
        <v>1</v>
      </c>
      <c r="F720" s="18"/>
      <c r="G720" s="17">
        <v>4</v>
      </c>
      <c r="H720" s="18"/>
      <c r="I720" s="18"/>
      <c r="J720" s="19">
        <v>5</v>
      </c>
      <c r="K720" s="17">
        <v>3</v>
      </c>
      <c r="L720" s="17">
        <v>1</v>
      </c>
      <c r="M720" s="18"/>
      <c r="N720" s="18"/>
      <c r="O720" s="18"/>
      <c r="P720" s="18"/>
      <c r="Q720" s="18"/>
      <c r="R720" s="18"/>
    </row>
    <row r="721" spans="1:18" x14ac:dyDescent="0.2">
      <c r="A721" s="15">
        <v>43250.620749918977</v>
      </c>
      <c r="B721" s="16">
        <v>43194</v>
      </c>
      <c r="C721" s="17" t="s">
        <v>12</v>
      </c>
      <c r="D721" s="17">
        <v>5</v>
      </c>
      <c r="E721" s="17">
        <v>1</v>
      </c>
      <c r="F721" s="18"/>
      <c r="G721" s="17">
        <v>12</v>
      </c>
      <c r="H721" s="18"/>
      <c r="I721" s="18"/>
      <c r="J721" s="17">
        <v>6</v>
      </c>
      <c r="K721" s="17">
        <v>2</v>
      </c>
      <c r="L721" s="18"/>
      <c r="M721" s="18"/>
      <c r="N721" s="18"/>
      <c r="O721" s="18"/>
      <c r="P721" s="18"/>
      <c r="Q721" s="18"/>
      <c r="R721" s="18"/>
    </row>
    <row r="722" spans="1:18" x14ac:dyDescent="0.2">
      <c r="A722" s="15">
        <v>43250.618451111106</v>
      </c>
      <c r="B722" s="16">
        <v>43194</v>
      </c>
      <c r="C722" s="17" t="s">
        <v>14</v>
      </c>
      <c r="D722" s="17">
        <v>2</v>
      </c>
      <c r="E722" s="18"/>
      <c r="F722" s="18"/>
      <c r="G722" s="17">
        <v>3</v>
      </c>
      <c r="H722" s="18"/>
      <c r="I722" s="18"/>
      <c r="J722" s="18"/>
      <c r="K722" s="18"/>
      <c r="L722" s="17">
        <v>1</v>
      </c>
      <c r="M722" s="18"/>
      <c r="N722" s="18"/>
      <c r="O722" s="18"/>
      <c r="P722" s="18"/>
      <c r="Q722" s="18"/>
      <c r="R722" s="18"/>
    </row>
    <row r="723" spans="1:18" x14ac:dyDescent="0.2">
      <c r="A723" s="15">
        <v>43250.619520624998</v>
      </c>
      <c r="B723" s="16">
        <v>43194</v>
      </c>
      <c r="C723" s="17" t="s">
        <v>15</v>
      </c>
      <c r="D723" s="17">
        <v>8</v>
      </c>
      <c r="E723" s="17">
        <v>1</v>
      </c>
      <c r="F723" s="18"/>
      <c r="G723" s="17">
        <v>6</v>
      </c>
      <c r="H723" s="18"/>
      <c r="I723" s="18"/>
      <c r="J723" s="18"/>
      <c r="K723" s="17">
        <v>2</v>
      </c>
      <c r="L723" s="17">
        <v>1</v>
      </c>
      <c r="M723" s="18"/>
      <c r="N723" s="18"/>
      <c r="O723" s="18"/>
      <c r="P723" s="18"/>
      <c r="Q723" s="18"/>
      <c r="R723" s="18"/>
    </row>
    <row r="724" spans="1:18" x14ac:dyDescent="0.2">
      <c r="A724" s="15">
        <v>43250.61742328704</v>
      </c>
      <c r="B724" s="16">
        <v>43194</v>
      </c>
      <c r="C724" s="17" t="s">
        <v>16</v>
      </c>
      <c r="D724" s="17">
        <v>9</v>
      </c>
      <c r="E724" s="17">
        <v>2</v>
      </c>
      <c r="F724" s="17">
        <v>5</v>
      </c>
      <c r="G724" s="17">
        <v>22</v>
      </c>
      <c r="H724" s="17">
        <v>3</v>
      </c>
      <c r="I724" s="18"/>
      <c r="J724" s="17">
        <v>39</v>
      </c>
      <c r="K724" s="17">
        <v>3</v>
      </c>
      <c r="L724" s="17">
        <v>3</v>
      </c>
      <c r="M724" s="18"/>
      <c r="N724" s="18"/>
      <c r="O724" s="18"/>
      <c r="P724" s="18"/>
      <c r="Q724" s="18"/>
      <c r="R724" s="18"/>
    </row>
    <row r="725" spans="1:18" x14ac:dyDescent="0.2">
      <c r="A725" s="15">
        <v>43250.628255335643</v>
      </c>
      <c r="B725" s="16">
        <v>43195</v>
      </c>
      <c r="C725" s="17" t="s">
        <v>17</v>
      </c>
      <c r="D725" s="17">
        <v>5</v>
      </c>
      <c r="E725" s="17">
        <v>2</v>
      </c>
      <c r="F725" s="18"/>
      <c r="G725" s="17">
        <v>10</v>
      </c>
      <c r="H725" s="18"/>
      <c r="I725" s="18"/>
      <c r="J725" s="17">
        <v>9</v>
      </c>
      <c r="K725" s="17">
        <v>4</v>
      </c>
      <c r="L725" s="18"/>
      <c r="M725" s="18"/>
      <c r="N725" s="18"/>
      <c r="O725" s="18"/>
      <c r="P725" s="18"/>
      <c r="Q725" s="18"/>
      <c r="R725" s="18"/>
    </row>
    <row r="726" spans="1:18" x14ac:dyDescent="0.2">
      <c r="A726" s="15">
        <v>43250.633321250003</v>
      </c>
      <c r="B726" s="16">
        <v>43195</v>
      </c>
      <c r="C726" s="17" t="s">
        <v>30</v>
      </c>
      <c r="D726" s="17">
        <v>6</v>
      </c>
      <c r="E726" s="18"/>
      <c r="F726" s="18"/>
      <c r="G726" s="17">
        <v>9</v>
      </c>
      <c r="H726" s="18"/>
      <c r="I726" s="18"/>
      <c r="J726" s="18"/>
      <c r="K726" s="17">
        <v>2</v>
      </c>
      <c r="L726" s="18"/>
      <c r="M726" s="18"/>
      <c r="N726" s="18"/>
      <c r="O726" s="18"/>
      <c r="P726" s="18"/>
      <c r="Q726" s="18"/>
      <c r="R726" s="18"/>
    </row>
    <row r="727" spans="1:18" x14ac:dyDescent="0.2">
      <c r="A727" s="15">
        <v>43250.632565324078</v>
      </c>
      <c r="B727" s="16">
        <v>43195</v>
      </c>
      <c r="C727" s="17" t="s">
        <v>12</v>
      </c>
      <c r="D727" s="17">
        <v>3</v>
      </c>
      <c r="E727" s="18"/>
      <c r="F727" s="18"/>
      <c r="G727" s="17">
        <v>13</v>
      </c>
      <c r="H727" s="18"/>
      <c r="I727" s="18"/>
      <c r="J727" s="17">
        <v>2</v>
      </c>
      <c r="K727" s="17">
        <v>8</v>
      </c>
      <c r="L727" s="18"/>
      <c r="M727" s="18"/>
      <c r="N727" s="18"/>
      <c r="O727" s="18"/>
      <c r="P727" s="18"/>
      <c r="Q727" s="18"/>
      <c r="R727" s="18"/>
    </row>
    <row r="728" spans="1:18" x14ac:dyDescent="0.2">
      <c r="A728" s="15">
        <v>43250.63290975694</v>
      </c>
      <c r="B728" s="16">
        <v>43195</v>
      </c>
      <c r="C728" s="17" t="s">
        <v>13</v>
      </c>
      <c r="D728" s="18"/>
      <c r="E728" s="18"/>
      <c r="F728" s="18"/>
      <c r="G728" s="17">
        <v>7</v>
      </c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</row>
    <row r="729" spans="1:18" x14ac:dyDescent="0.2">
      <c r="A729" s="15">
        <v>43250.631421412036</v>
      </c>
      <c r="B729" s="16">
        <v>43195</v>
      </c>
      <c r="C729" s="17" t="s">
        <v>14</v>
      </c>
      <c r="D729" s="17">
        <v>8</v>
      </c>
      <c r="E729" s="17">
        <v>2</v>
      </c>
      <c r="F729" s="18"/>
      <c r="G729" s="17">
        <v>6</v>
      </c>
      <c r="H729" s="17">
        <v>3</v>
      </c>
      <c r="I729" s="18"/>
      <c r="J729" s="18"/>
      <c r="K729" s="17">
        <v>4</v>
      </c>
      <c r="L729" s="18"/>
      <c r="M729" s="18"/>
      <c r="N729" s="18"/>
      <c r="O729" s="18"/>
      <c r="P729" s="18"/>
      <c r="Q729" s="18"/>
      <c r="R729" s="18"/>
    </row>
    <row r="730" spans="1:18" x14ac:dyDescent="0.2">
      <c r="A730" s="15">
        <v>43250.632030185181</v>
      </c>
      <c r="B730" s="16">
        <v>43195</v>
      </c>
      <c r="C730" s="17" t="s">
        <v>15</v>
      </c>
      <c r="D730" s="17">
        <v>5</v>
      </c>
      <c r="E730" s="17">
        <v>1</v>
      </c>
      <c r="F730" s="18"/>
      <c r="G730" s="17">
        <v>7</v>
      </c>
      <c r="H730" s="18"/>
      <c r="I730" s="18"/>
      <c r="J730" s="18"/>
      <c r="K730" s="17">
        <v>3</v>
      </c>
      <c r="L730" s="18"/>
      <c r="M730" s="18"/>
      <c r="N730" s="18"/>
      <c r="O730" s="18"/>
      <c r="P730" s="18"/>
      <c r="Q730" s="18"/>
      <c r="R730" s="18"/>
    </row>
    <row r="731" spans="1:18" x14ac:dyDescent="0.2">
      <c r="A731" s="15">
        <v>43250.629734756949</v>
      </c>
      <c r="B731" s="16">
        <v>43195</v>
      </c>
      <c r="C731" s="17" t="s">
        <v>16</v>
      </c>
      <c r="D731" s="17">
        <v>13</v>
      </c>
      <c r="E731" s="17">
        <v>6</v>
      </c>
      <c r="F731" s="18"/>
      <c r="G731" s="17">
        <v>18</v>
      </c>
      <c r="H731" s="18"/>
      <c r="I731" s="18"/>
      <c r="J731" s="17">
        <v>14</v>
      </c>
      <c r="K731" s="17">
        <v>8</v>
      </c>
      <c r="L731" s="17">
        <v>8</v>
      </c>
      <c r="M731" s="18"/>
      <c r="N731" s="18"/>
      <c r="O731" s="18"/>
      <c r="P731" s="18"/>
      <c r="Q731" s="18"/>
      <c r="R731" s="18"/>
    </row>
    <row r="732" spans="1:18" x14ac:dyDescent="0.2">
      <c r="A732" s="15">
        <v>43250.630881203702</v>
      </c>
      <c r="B732" s="16">
        <v>43195</v>
      </c>
      <c r="C732" s="17" t="s">
        <v>16</v>
      </c>
      <c r="D732" s="17">
        <v>13</v>
      </c>
      <c r="E732" s="17">
        <v>6</v>
      </c>
      <c r="F732" s="18"/>
      <c r="G732" s="17">
        <v>18</v>
      </c>
      <c r="H732" s="18"/>
      <c r="I732" s="18"/>
      <c r="J732" s="17">
        <v>14</v>
      </c>
      <c r="K732" s="17">
        <v>8</v>
      </c>
      <c r="L732" s="17">
        <v>8</v>
      </c>
      <c r="M732" s="18"/>
      <c r="N732" s="18"/>
      <c r="O732" s="18"/>
      <c r="P732" s="18"/>
      <c r="Q732" s="18"/>
      <c r="R732" s="18"/>
    </row>
    <row r="733" spans="1:18" x14ac:dyDescent="0.2">
      <c r="A733" s="15">
        <v>43250.628776608792</v>
      </c>
      <c r="B733" s="16">
        <v>43195</v>
      </c>
      <c r="C733" s="17" t="s">
        <v>21</v>
      </c>
      <c r="D733" s="17">
        <v>3</v>
      </c>
      <c r="E733" s="18"/>
      <c r="F733" s="17">
        <v>2</v>
      </c>
      <c r="G733" s="17">
        <v>8</v>
      </c>
      <c r="H733" s="18"/>
      <c r="I733" s="18"/>
      <c r="J733" s="18"/>
      <c r="K733" s="17">
        <v>5</v>
      </c>
      <c r="L733" s="18"/>
      <c r="M733" s="18"/>
      <c r="N733" s="18"/>
      <c r="O733" s="18"/>
      <c r="P733" s="18"/>
      <c r="Q733" s="18"/>
      <c r="R733" s="18"/>
    </row>
    <row r="734" spans="1:18" x14ac:dyDescent="0.2">
      <c r="A734" s="15">
        <v>43250.339120486111</v>
      </c>
      <c r="B734" s="16">
        <v>43199</v>
      </c>
      <c r="C734" s="17" t="s">
        <v>12</v>
      </c>
      <c r="D734" s="17">
        <v>18</v>
      </c>
      <c r="E734" s="17">
        <v>3</v>
      </c>
      <c r="F734" s="18"/>
      <c r="G734" s="17">
        <v>21</v>
      </c>
      <c r="H734" s="17">
        <v>4</v>
      </c>
      <c r="I734" s="18"/>
      <c r="J734" s="18"/>
      <c r="K734" s="17">
        <v>13</v>
      </c>
      <c r="L734" s="17">
        <v>1</v>
      </c>
      <c r="M734" s="18"/>
      <c r="N734" s="18"/>
      <c r="O734" s="18"/>
      <c r="P734" s="18"/>
      <c r="Q734" s="18"/>
      <c r="R734" s="18"/>
    </row>
    <row r="735" spans="1:18" x14ac:dyDescent="0.2">
      <c r="A735" s="15">
        <v>43250.337835185186</v>
      </c>
      <c r="B735" s="16">
        <v>43199</v>
      </c>
      <c r="C735" s="17" t="s">
        <v>14</v>
      </c>
      <c r="D735" s="17">
        <v>13</v>
      </c>
      <c r="E735" s="17">
        <v>6</v>
      </c>
      <c r="F735" s="18"/>
      <c r="G735" s="17">
        <v>18</v>
      </c>
      <c r="H735" s="18"/>
      <c r="I735" s="18"/>
      <c r="J735" s="18"/>
      <c r="K735" s="17">
        <v>8</v>
      </c>
      <c r="L735" s="17">
        <v>8</v>
      </c>
      <c r="M735" s="18"/>
      <c r="N735" s="18"/>
      <c r="O735" s="18"/>
      <c r="P735" s="18"/>
      <c r="Q735" s="18"/>
      <c r="R735" s="18"/>
    </row>
    <row r="736" spans="1:18" x14ac:dyDescent="0.2">
      <c r="A736" s="15">
        <v>43250.340101724534</v>
      </c>
      <c r="B736" s="16">
        <v>43199</v>
      </c>
      <c r="C736" s="17" t="s">
        <v>15</v>
      </c>
      <c r="D736" s="17">
        <v>18</v>
      </c>
      <c r="E736" s="17">
        <v>6</v>
      </c>
      <c r="F736" s="18"/>
      <c r="G736" s="17">
        <v>21</v>
      </c>
      <c r="H736" s="17">
        <v>10</v>
      </c>
      <c r="I736" s="18"/>
      <c r="J736" s="18"/>
      <c r="K736" s="17">
        <v>11</v>
      </c>
      <c r="L736" s="17">
        <v>8</v>
      </c>
      <c r="M736" s="18"/>
      <c r="N736" s="18"/>
      <c r="O736" s="18"/>
      <c r="P736" s="18"/>
      <c r="Q736" s="18"/>
      <c r="R736" s="18"/>
    </row>
    <row r="737" spans="1:18" x14ac:dyDescent="0.2">
      <c r="A737" s="15">
        <v>43231.577964942131</v>
      </c>
      <c r="B737" s="16">
        <v>43207</v>
      </c>
      <c r="C737" s="17" t="s">
        <v>30</v>
      </c>
      <c r="D737" s="17">
        <v>4</v>
      </c>
      <c r="E737" s="17">
        <v>1</v>
      </c>
      <c r="F737" s="18"/>
      <c r="G737" s="17">
        <v>4</v>
      </c>
      <c r="H737" s="18"/>
      <c r="I737" s="17">
        <v>5</v>
      </c>
      <c r="J737" s="18"/>
      <c r="K737" s="17">
        <v>1</v>
      </c>
      <c r="L737" s="18"/>
      <c r="M737" s="18"/>
      <c r="N737" s="18"/>
      <c r="O737" s="18"/>
      <c r="P737" s="18"/>
      <c r="Q737" s="18"/>
      <c r="R737" s="18"/>
    </row>
    <row r="738" spans="1:18" x14ac:dyDescent="0.2">
      <c r="A738" s="15">
        <v>43231.573615347224</v>
      </c>
      <c r="B738" s="16">
        <v>43207</v>
      </c>
      <c r="C738" s="17" t="s">
        <v>12</v>
      </c>
      <c r="D738" s="17">
        <v>4</v>
      </c>
      <c r="E738" s="17">
        <v>1</v>
      </c>
      <c r="F738" s="18"/>
      <c r="G738" s="17">
        <v>4</v>
      </c>
      <c r="H738" s="18"/>
      <c r="I738" s="18"/>
      <c r="J738" s="18"/>
      <c r="K738" s="17">
        <v>1</v>
      </c>
      <c r="L738" s="18"/>
      <c r="M738" s="18"/>
      <c r="N738" s="18"/>
      <c r="O738" s="18"/>
      <c r="P738" s="18"/>
      <c r="Q738" s="18"/>
      <c r="R738" s="18"/>
    </row>
    <row r="739" spans="1:18" x14ac:dyDescent="0.2">
      <c r="A739" s="15">
        <v>43231.576491296291</v>
      </c>
      <c r="B739" s="16">
        <v>43207</v>
      </c>
      <c r="C739" s="17" t="s">
        <v>13</v>
      </c>
      <c r="D739" s="17">
        <v>4</v>
      </c>
      <c r="E739" s="17">
        <v>1</v>
      </c>
      <c r="F739" s="18"/>
      <c r="G739" s="17">
        <v>4</v>
      </c>
      <c r="H739" s="18"/>
      <c r="I739" s="17">
        <v>5</v>
      </c>
      <c r="J739" s="18"/>
      <c r="K739" s="17">
        <v>1</v>
      </c>
      <c r="L739" s="18"/>
      <c r="M739" s="18"/>
      <c r="N739" s="18"/>
      <c r="O739" s="18"/>
      <c r="P739" s="18"/>
      <c r="Q739" s="18"/>
      <c r="R739" s="18"/>
    </row>
    <row r="740" spans="1:18" x14ac:dyDescent="0.2">
      <c r="A740" s="15">
        <v>43231.575224699074</v>
      </c>
      <c r="B740" s="16">
        <v>43207</v>
      </c>
      <c r="C740" s="17" t="s">
        <v>15</v>
      </c>
      <c r="D740" s="17">
        <v>4</v>
      </c>
      <c r="E740" s="17">
        <v>1</v>
      </c>
      <c r="F740" s="18"/>
      <c r="G740" s="17">
        <v>4</v>
      </c>
      <c r="H740" s="18"/>
      <c r="I740" s="18"/>
      <c r="J740" s="18"/>
      <c r="K740" s="17">
        <v>1</v>
      </c>
      <c r="L740" s="17">
        <v>36</v>
      </c>
      <c r="M740" s="18"/>
      <c r="N740" s="18"/>
      <c r="O740" s="18"/>
      <c r="P740" s="18"/>
      <c r="Q740" s="18"/>
      <c r="R740" s="18"/>
    </row>
    <row r="741" spans="1:18" x14ac:dyDescent="0.2">
      <c r="A741" s="15">
        <v>43231.571789363428</v>
      </c>
      <c r="B741" s="16">
        <v>43207</v>
      </c>
      <c r="C741" s="17" t="s">
        <v>16</v>
      </c>
      <c r="D741" s="17">
        <v>15</v>
      </c>
      <c r="E741" s="17">
        <v>3</v>
      </c>
      <c r="F741" s="18"/>
      <c r="G741" s="17">
        <v>16</v>
      </c>
      <c r="H741" s="17">
        <v>24</v>
      </c>
      <c r="I741" s="18"/>
      <c r="J741" s="17">
        <v>40</v>
      </c>
      <c r="K741" s="17">
        <v>2</v>
      </c>
      <c r="L741" s="17">
        <v>37</v>
      </c>
      <c r="M741" s="18"/>
      <c r="N741" s="18"/>
      <c r="O741" s="18"/>
      <c r="P741" s="18"/>
      <c r="Q741" s="18"/>
      <c r="R741" s="18"/>
    </row>
    <row r="742" spans="1:18" x14ac:dyDescent="0.2">
      <c r="A742" s="15">
        <v>43231.568294097218</v>
      </c>
      <c r="B742" s="16">
        <v>43214</v>
      </c>
      <c r="C742" s="17" t="s">
        <v>16</v>
      </c>
      <c r="D742" s="17">
        <v>44</v>
      </c>
      <c r="E742" s="17">
        <v>4</v>
      </c>
      <c r="F742" s="19">
        <v>23</v>
      </c>
      <c r="G742" s="17">
        <v>52</v>
      </c>
      <c r="H742" s="17">
        <v>27</v>
      </c>
      <c r="I742" s="19">
        <v>40</v>
      </c>
      <c r="J742" s="19">
        <v>275</v>
      </c>
      <c r="K742" s="17">
        <v>15</v>
      </c>
      <c r="L742" s="17">
        <v>9</v>
      </c>
      <c r="M742" s="18"/>
      <c r="N742" s="18"/>
      <c r="O742" s="18"/>
      <c r="P742" s="18"/>
      <c r="Q742" s="18"/>
      <c r="R742" s="18"/>
    </row>
    <row r="743" spans="1:18" x14ac:dyDescent="0.2">
      <c r="A743" s="15">
        <v>43231.582838541668</v>
      </c>
      <c r="B743" s="16">
        <v>43215</v>
      </c>
      <c r="C743" s="17" t="s">
        <v>21</v>
      </c>
      <c r="D743" s="17">
        <v>4</v>
      </c>
      <c r="E743" s="17">
        <v>2</v>
      </c>
      <c r="F743" s="17">
        <v>4</v>
      </c>
      <c r="G743" s="19">
        <v>31</v>
      </c>
      <c r="H743" s="18"/>
      <c r="I743" s="19">
        <v>8</v>
      </c>
      <c r="J743" s="18"/>
      <c r="K743" s="19">
        <v>9</v>
      </c>
      <c r="L743" s="17">
        <v>11</v>
      </c>
      <c r="M743" s="18"/>
      <c r="N743" s="18"/>
      <c r="O743" s="18"/>
      <c r="P743" s="18"/>
      <c r="Q743" s="18"/>
      <c r="R743" s="18"/>
    </row>
    <row r="744" spans="1:18" x14ac:dyDescent="0.2">
      <c r="A744" s="20">
        <v>43231.54595561343</v>
      </c>
      <c r="B744" s="21">
        <v>43221</v>
      </c>
      <c r="C744" s="22" t="s">
        <v>17</v>
      </c>
      <c r="D744" s="22">
        <v>8</v>
      </c>
      <c r="E744" s="23"/>
      <c r="F744" s="22">
        <v>1</v>
      </c>
      <c r="G744" s="22">
        <v>9</v>
      </c>
      <c r="H744" s="22">
        <v>10</v>
      </c>
      <c r="I744" s="23"/>
      <c r="J744" s="22">
        <v>23</v>
      </c>
      <c r="K744" s="22">
        <v>3</v>
      </c>
      <c r="L744" s="22">
        <v>3</v>
      </c>
      <c r="M744" s="23"/>
      <c r="N744" s="23"/>
      <c r="O744" s="23"/>
      <c r="P744" s="23"/>
      <c r="Q744" s="23"/>
      <c r="R744" s="23"/>
    </row>
    <row r="745" spans="1:18" x14ac:dyDescent="0.2">
      <c r="A745" s="20">
        <v>43231.54688587963</v>
      </c>
      <c r="B745" s="21">
        <v>43221</v>
      </c>
      <c r="C745" s="22" t="s">
        <v>30</v>
      </c>
      <c r="D745" s="22">
        <v>9</v>
      </c>
      <c r="E745" s="23"/>
      <c r="F745" s="23"/>
      <c r="G745" s="22">
        <v>9</v>
      </c>
      <c r="H745" s="23"/>
      <c r="I745" s="22">
        <v>8</v>
      </c>
      <c r="J745" s="23"/>
      <c r="K745" s="22">
        <v>3</v>
      </c>
      <c r="L745" s="23"/>
      <c r="M745" s="23"/>
      <c r="N745" s="23"/>
      <c r="O745" s="23"/>
      <c r="P745" s="23"/>
      <c r="Q745" s="23"/>
      <c r="R745" s="23"/>
    </row>
    <row r="746" spans="1:18" x14ac:dyDescent="0.2">
      <c r="A746" s="20">
        <v>43231.528744120369</v>
      </c>
      <c r="B746" s="21">
        <v>43221</v>
      </c>
      <c r="C746" s="22" t="s">
        <v>12</v>
      </c>
      <c r="D746" s="22">
        <v>40</v>
      </c>
      <c r="E746" s="23"/>
      <c r="F746" s="22">
        <v>3</v>
      </c>
      <c r="G746" s="22">
        <v>51</v>
      </c>
      <c r="H746" s="22">
        <v>291</v>
      </c>
      <c r="I746" s="22">
        <v>142</v>
      </c>
      <c r="J746" s="23"/>
      <c r="K746" s="22">
        <v>4</v>
      </c>
      <c r="L746" s="22">
        <v>4</v>
      </c>
      <c r="M746" s="23"/>
      <c r="N746" s="23"/>
      <c r="O746" s="23"/>
      <c r="P746" s="23"/>
      <c r="Q746" s="23"/>
      <c r="R746" s="23"/>
    </row>
    <row r="747" spans="1:18" x14ac:dyDescent="0.2">
      <c r="A747" s="20">
        <v>43231.488668159727</v>
      </c>
      <c r="B747" s="21">
        <v>43221</v>
      </c>
      <c r="C747" s="22" t="s">
        <v>14</v>
      </c>
      <c r="D747" s="22">
        <v>66</v>
      </c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</row>
    <row r="748" spans="1:18" x14ac:dyDescent="0.2">
      <c r="A748" s="20">
        <v>43231.488925335652</v>
      </c>
      <c r="B748" s="21">
        <v>43221</v>
      </c>
      <c r="C748" s="22" t="s">
        <v>15</v>
      </c>
      <c r="D748" s="22">
        <v>100</v>
      </c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</row>
    <row r="749" spans="1:18" x14ac:dyDescent="0.2">
      <c r="A749" s="20">
        <v>43231.532767627315</v>
      </c>
      <c r="B749" s="21">
        <v>43221</v>
      </c>
      <c r="C749" s="22" t="s">
        <v>15</v>
      </c>
      <c r="D749" s="22">
        <v>20</v>
      </c>
      <c r="E749" s="22">
        <v>1</v>
      </c>
      <c r="F749" s="22">
        <v>3</v>
      </c>
      <c r="G749" s="22">
        <v>25</v>
      </c>
      <c r="H749" s="23"/>
      <c r="I749" s="23"/>
      <c r="J749" s="23"/>
      <c r="K749" s="22">
        <v>2</v>
      </c>
      <c r="L749" s="23"/>
      <c r="M749" s="23"/>
      <c r="N749" s="23"/>
      <c r="O749" s="23"/>
      <c r="P749" s="23"/>
      <c r="Q749" s="23"/>
      <c r="R749" s="23"/>
    </row>
    <row r="750" spans="1:18" x14ac:dyDescent="0.2">
      <c r="A750" s="20">
        <v>43231.488109710648</v>
      </c>
      <c r="B750" s="21">
        <v>43221</v>
      </c>
      <c r="C750" s="22" t="s">
        <v>16</v>
      </c>
      <c r="D750" s="22">
        <v>166</v>
      </c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</row>
    <row r="751" spans="1:18" x14ac:dyDescent="0.2">
      <c r="A751" s="20">
        <v>43231.540099097227</v>
      </c>
      <c r="B751" s="21">
        <v>43221</v>
      </c>
      <c r="C751" s="22" t="s">
        <v>16</v>
      </c>
      <c r="D751" s="22">
        <v>25</v>
      </c>
      <c r="E751" s="22">
        <v>1</v>
      </c>
      <c r="F751" s="22">
        <v>1</v>
      </c>
      <c r="G751" s="22">
        <v>27</v>
      </c>
      <c r="H751" s="22">
        <v>10</v>
      </c>
      <c r="I751" s="22">
        <v>9</v>
      </c>
      <c r="J751" s="22">
        <v>23</v>
      </c>
      <c r="K751" s="24">
        <v>10</v>
      </c>
      <c r="L751" s="22">
        <v>3</v>
      </c>
      <c r="M751" s="23"/>
      <c r="N751" s="23"/>
      <c r="O751" s="23"/>
      <c r="P751" s="23"/>
      <c r="Q751" s="23"/>
      <c r="R751" s="23"/>
    </row>
    <row r="752" spans="1:18" x14ac:dyDescent="0.2">
      <c r="A752" s="20">
        <v>43231.543363888894</v>
      </c>
      <c r="B752" s="21">
        <v>43221</v>
      </c>
      <c r="C752" s="22" t="s">
        <v>21</v>
      </c>
      <c r="D752" s="22">
        <v>8</v>
      </c>
      <c r="E752" s="22">
        <v>1</v>
      </c>
      <c r="F752" s="23"/>
      <c r="G752" s="22">
        <v>9</v>
      </c>
      <c r="H752" s="23"/>
      <c r="I752" s="22">
        <v>1</v>
      </c>
      <c r="J752" s="23"/>
      <c r="K752" s="22">
        <v>3</v>
      </c>
      <c r="L752" s="23"/>
      <c r="M752" s="23"/>
      <c r="N752" s="23"/>
      <c r="O752" s="23"/>
      <c r="P752" s="23"/>
      <c r="Q752" s="23"/>
      <c r="R752" s="23"/>
    </row>
    <row r="753" spans="1:18" x14ac:dyDescent="0.2">
      <c r="A753" s="20">
        <v>43231.500808645833</v>
      </c>
      <c r="B753" s="21">
        <v>43222</v>
      </c>
      <c r="C753" s="22" t="s">
        <v>17</v>
      </c>
      <c r="D753" s="22">
        <v>34</v>
      </c>
      <c r="E753" s="22">
        <v>4</v>
      </c>
      <c r="F753" s="23"/>
      <c r="G753" s="22">
        <v>75</v>
      </c>
      <c r="H753" s="22">
        <v>24</v>
      </c>
      <c r="I753" s="22">
        <v>16</v>
      </c>
      <c r="J753" s="22">
        <v>52</v>
      </c>
      <c r="K753" s="22">
        <v>11</v>
      </c>
      <c r="L753" s="22">
        <v>61</v>
      </c>
      <c r="M753" s="23"/>
      <c r="N753" s="23"/>
      <c r="O753" s="23"/>
      <c r="P753" s="23"/>
      <c r="Q753" s="23"/>
      <c r="R753" s="23"/>
    </row>
    <row r="754" spans="1:18" x14ac:dyDescent="0.2">
      <c r="A754" s="20">
        <v>43231.49782232639</v>
      </c>
      <c r="B754" s="21">
        <v>43222</v>
      </c>
      <c r="C754" s="22" t="s">
        <v>14</v>
      </c>
      <c r="D754" s="22">
        <v>34</v>
      </c>
      <c r="E754" s="22">
        <v>4</v>
      </c>
      <c r="F754" s="22">
        <v>1</v>
      </c>
      <c r="G754" s="22">
        <v>75</v>
      </c>
      <c r="H754" s="22">
        <v>24</v>
      </c>
      <c r="I754" s="22">
        <v>16</v>
      </c>
      <c r="J754" s="22">
        <v>52</v>
      </c>
      <c r="K754" s="22">
        <v>11</v>
      </c>
      <c r="L754" s="23"/>
      <c r="M754" s="23"/>
      <c r="N754" s="23"/>
      <c r="O754" s="23"/>
      <c r="P754" s="23"/>
      <c r="Q754" s="23"/>
      <c r="R754" s="23"/>
    </row>
    <row r="755" spans="1:18" x14ac:dyDescent="0.2">
      <c r="A755" s="20">
        <v>43231.493169583337</v>
      </c>
      <c r="B755" s="21">
        <v>43222</v>
      </c>
      <c r="C755" s="22" t="s">
        <v>16</v>
      </c>
      <c r="D755" s="22">
        <v>102</v>
      </c>
      <c r="E755" s="22">
        <v>10</v>
      </c>
      <c r="F755" s="22">
        <v>3</v>
      </c>
      <c r="G755" s="22">
        <v>226</v>
      </c>
      <c r="H755" s="22">
        <v>70</v>
      </c>
      <c r="I755" s="22">
        <v>48</v>
      </c>
      <c r="J755" s="22">
        <v>155</v>
      </c>
      <c r="K755" s="22">
        <v>33</v>
      </c>
      <c r="L755" s="22">
        <v>61</v>
      </c>
      <c r="M755" s="23"/>
      <c r="N755" s="23"/>
      <c r="O755" s="23"/>
      <c r="P755" s="23"/>
      <c r="Q755" s="23"/>
      <c r="R755" s="23"/>
    </row>
    <row r="756" spans="1:18" x14ac:dyDescent="0.2">
      <c r="A756" s="20">
        <v>43231.50352322917</v>
      </c>
      <c r="B756" s="21">
        <v>43222</v>
      </c>
      <c r="C756" s="22" t="s">
        <v>21</v>
      </c>
      <c r="D756" s="22">
        <v>34</v>
      </c>
      <c r="E756" s="22">
        <v>4</v>
      </c>
      <c r="F756" s="23"/>
      <c r="G756" s="22">
        <v>75</v>
      </c>
      <c r="H756" s="22">
        <v>24</v>
      </c>
      <c r="I756" s="22">
        <v>16</v>
      </c>
      <c r="J756" s="22">
        <v>52</v>
      </c>
      <c r="K756" s="22">
        <v>11</v>
      </c>
      <c r="L756" s="22">
        <v>20</v>
      </c>
      <c r="M756" s="23"/>
      <c r="N756" s="23"/>
      <c r="O756" s="23"/>
      <c r="P756" s="23"/>
      <c r="Q756" s="23"/>
      <c r="R756" s="23"/>
    </row>
    <row r="757" spans="1:18" x14ac:dyDescent="0.2">
      <c r="A757" s="20">
        <v>43248.583007094909</v>
      </c>
      <c r="B757" s="21">
        <v>43229</v>
      </c>
      <c r="C757" s="22" t="s">
        <v>30</v>
      </c>
      <c r="D757" s="22">
        <v>25</v>
      </c>
      <c r="E757" s="23"/>
      <c r="F757" s="23"/>
      <c r="G757" s="22">
        <v>18</v>
      </c>
      <c r="H757" s="23"/>
      <c r="I757" s="23"/>
      <c r="J757" s="22">
        <v>3</v>
      </c>
      <c r="K757" s="23"/>
      <c r="L757" s="23"/>
      <c r="M757" s="23"/>
      <c r="N757" s="23"/>
      <c r="O757" s="23"/>
      <c r="P757" s="23"/>
      <c r="Q757" s="23"/>
      <c r="R757" s="23"/>
    </row>
    <row r="758" spans="1:18" x14ac:dyDescent="0.2">
      <c r="A758" s="20">
        <v>43248.581247696755</v>
      </c>
      <c r="B758" s="21">
        <v>43229</v>
      </c>
      <c r="C758" s="22" t="s">
        <v>12</v>
      </c>
      <c r="D758" s="22">
        <v>57</v>
      </c>
      <c r="E758" s="23"/>
      <c r="F758" s="24">
        <v>2</v>
      </c>
      <c r="G758" s="24">
        <v>39</v>
      </c>
      <c r="H758" s="23"/>
      <c r="I758" s="23"/>
      <c r="J758" s="24">
        <v>4</v>
      </c>
      <c r="K758" s="23"/>
      <c r="L758" s="23"/>
      <c r="M758" s="23"/>
      <c r="N758" s="23"/>
      <c r="O758" s="23"/>
      <c r="P758" s="23"/>
      <c r="Q758" s="23"/>
      <c r="R758" s="23"/>
    </row>
    <row r="759" spans="1:18" x14ac:dyDescent="0.2">
      <c r="A759" s="20">
        <v>43248.58230440972</v>
      </c>
      <c r="B759" s="21">
        <v>43229</v>
      </c>
      <c r="C759" s="22" t="s">
        <v>15</v>
      </c>
      <c r="D759" s="22">
        <v>35</v>
      </c>
      <c r="E759" s="23"/>
      <c r="F759" s="23"/>
      <c r="G759" s="22">
        <v>18</v>
      </c>
      <c r="H759" s="23"/>
      <c r="I759" s="23"/>
      <c r="J759" s="22">
        <v>3</v>
      </c>
      <c r="K759" s="23"/>
      <c r="L759" s="24">
        <v>31</v>
      </c>
      <c r="M759" s="23"/>
      <c r="N759" s="23"/>
      <c r="O759" s="23"/>
      <c r="P759" s="23"/>
      <c r="Q759" s="23"/>
      <c r="R759" s="23"/>
    </row>
    <row r="760" spans="1:18" x14ac:dyDescent="0.2">
      <c r="A760" s="20">
        <v>43248.568168692131</v>
      </c>
      <c r="B760" s="21">
        <v>43229</v>
      </c>
      <c r="C760" s="22" t="s">
        <v>16</v>
      </c>
      <c r="D760" s="22">
        <v>120</v>
      </c>
      <c r="E760" s="24">
        <v>7</v>
      </c>
      <c r="F760" s="24">
        <v>11</v>
      </c>
      <c r="G760" s="24">
        <v>192</v>
      </c>
      <c r="H760" s="24">
        <v>37</v>
      </c>
      <c r="I760" s="22">
        <v>49</v>
      </c>
      <c r="J760" s="24">
        <v>97</v>
      </c>
      <c r="K760" s="24">
        <v>28</v>
      </c>
      <c r="L760" s="24">
        <v>32</v>
      </c>
      <c r="M760" s="23"/>
      <c r="N760" s="23"/>
      <c r="O760" s="23"/>
      <c r="P760" s="23"/>
      <c r="Q760" s="23"/>
      <c r="R760" s="23"/>
    </row>
    <row r="761" spans="1:18" x14ac:dyDescent="0.2">
      <c r="A761" s="20">
        <v>43248.574257002314</v>
      </c>
      <c r="B761" s="21">
        <v>43230</v>
      </c>
      <c r="C761" s="22" t="s">
        <v>17</v>
      </c>
      <c r="D761" s="24">
        <v>11</v>
      </c>
      <c r="E761" s="23"/>
      <c r="F761" s="23"/>
      <c r="G761" s="24">
        <v>50</v>
      </c>
      <c r="H761" s="24">
        <v>6</v>
      </c>
      <c r="I761" s="24">
        <v>4</v>
      </c>
      <c r="J761" s="22">
        <v>13</v>
      </c>
      <c r="K761" s="24">
        <v>5</v>
      </c>
      <c r="L761" s="24">
        <v>45</v>
      </c>
      <c r="M761" s="23"/>
      <c r="N761" s="23"/>
      <c r="O761" s="23"/>
      <c r="P761" s="23"/>
      <c r="Q761" s="23"/>
      <c r="R761" s="23"/>
    </row>
    <row r="762" spans="1:18" x14ac:dyDescent="0.2">
      <c r="A762" s="20">
        <v>43248.575135462961</v>
      </c>
      <c r="B762" s="21">
        <v>43230</v>
      </c>
      <c r="C762" s="22" t="s">
        <v>21</v>
      </c>
      <c r="D762" s="22">
        <v>8</v>
      </c>
      <c r="E762" s="23"/>
      <c r="F762" s="23"/>
      <c r="G762" s="22">
        <v>44</v>
      </c>
      <c r="H762" s="22">
        <v>4</v>
      </c>
      <c r="I762" s="22">
        <v>4</v>
      </c>
      <c r="J762" s="22">
        <v>14</v>
      </c>
      <c r="K762" s="22">
        <v>4</v>
      </c>
      <c r="L762" s="22">
        <v>45</v>
      </c>
      <c r="M762" s="23"/>
      <c r="N762" s="23"/>
      <c r="O762" s="23"/>
      <c r="P762" s="23"/>
      <c r="Q762" s="23"/>
      <c r="R762" s="23"/>
    </row>
    <row r="763" spans="1:18" x14ac:dyDescent="0.2">
      <c r="A763" s="20">
        <v>43248.628448391202</v>
      </c>
      <c r="B763" s="21">
        <v>43231</v>
      </c>
      <c r="C763" s="22" t="s">
        <v>17</v>
      </c>
      <c r="D763" s="24">
        <v>3</v>
      </c>
      <c r="E763" s="22">
        <v>1</v>
      </c>
      <c r="F763" s="23"/>
      <c r="G763" s="22">
        <v>25</v>
      </c>
      <c r="H763" s="23"/>
      <c r="I763" s="24">
        <v>9</v>
      </c>
      <c r="J763" s="23"/>
      <c r="K763" s="22">
        <v>16</v>
      </c>
      <c r="L763" s="23"/>
      <c r="M763" s="23"/>
      <c r="N763" s="23"/>
      <c r="O763" s="23"/>
      <c r="P763" s="23"/>
      <c r="Q763" s="23"/>
      <c r="R763" s="23"/>
    </row>
    <row r="764" spans="1:18" x14ac:dyDescent="0.2">
      <c r="A764" s="20">
        <v>43248.617347962965</v>
      </c>
      <c r="B764" s="21">
        <v>43231</v>
      </c>
      <c r="C764" s="22" t="s">
        <v>12</v>
      </c>
      <c r="D764" s="22">
        <v>100</v>
      </c>
      <c r="E764" s="23"/>
      <c r="F764" s="23"/>
      <c r="G764" s="22">
        <v>75</v>
      </c>
      <c r="H764" s="24">
        <v>66</v>
      </c>
      <c r="I764" s="24">
        <v>27</v>
      </c>
      <c r="J764" s="24">
        <v>98</v>
      </c>
      <c r="K764" s="24">
        <v>13</v>
      </c>
      <c r="L764" s="24">
        <v>27</v>
      </c>
      <c r="M764" s="23"/>
      <c r="N764" s="23"/>
      <c r="O764" s="23"/>
      <c r="P764" s="23"/>
      <c r="Q764" s="23"/>
      <c r="R764" s="23"/>
    </row>
    <row r="765" spans="1:18" x14ac:dyDescent="0.2">
      <c r="A765" s="20">
        <v>43248.623358101853</v>
      </c>
      <c r="B765" s="21">
        <v>43231</v>
      </c>
      <c r="C765" s="22" t="s">
        <v>13</v>
      </c>
      <c r="D765" s="24">
        <v>3</v>
      </c>
      <c r="E765" s="24">
        <v>4.7</v>
      </c>
      <c r="F765" s="23"/>
      <c r="G765" s="22">
        <v>25</v>
      </c>
      <c r="H765" s="24">
        <v>17</v>
      </c>
      <c r="I765" s="23"/>
      <c r="J765" s="22">
        <v>40</v>
      </c>
      <c r="K765" s="22">
        <v>10</v>
      </c>
      <c r="L765" s="23"/>
      <c r="M765" s="23"/>
      <c r="N765" s="23"/>
      <c r="O765" s="23"/>
      <c r="P765" s="23"/>
      <c r="Q765" s="23"/>
      <c r="R765" s="23"/>
    </row>
    <row r="766" spans="1:18" x14ac:dyDescent="0.2">
      <c r="A766" s="20">
        <v>43248.627001805551</v>
      </c>
      <c r="B766" s="21">
        <v>43231</v>
      </c>
      <c r="C766" s="22" t="s">
        <v>14</v>
      </c>
      <c r="D766" s="24">
        <v>6</v>
      </c>
      <c r="E766" s="22">
        <v>3</v>
      </c>
      <c r="F766" s="23"/>
      <c r="G766" s="24">
        <v>30</v>
      </c>
      <c r="H766" s="23"/>
      <c r="I766" s="24">
        <v>27</v>
      </c>
      <c r="J766" s="23"/>
      <c r="K766" s="22">
        <v>16</v>
      </c>
      <c r="L766" s="23"/>
      <c r="M766" s="23"/>
      <c r="N766" s="23"/>
      <c r="O766" s="23"/>
      <c r="P766" s="23"/>
      <c r="Q766" s="23"/>
      <c r="R766" s="23"/>
    </row>
    <row r="767" spans="1:18" x14ac:dyDescent="0.2">
      <c r="A767" s="20">
        <v>43248.619484027775</v>
      </c>
      <c r="B767" s="21">
        <v>43231</v>
      </c>
      <c r="C767" s="22" t="s">
        <v>15</v>
      </c>
      <c r="D767" s="24">
        <v>6</v>
      </c>
      <c r="E767" s="22">
        <v>2</v>
      </c>
      <c r="F767" s="23"/>
      <c r="G767" s="24">
        <v>30</v>
      </c>
      <c r="H767" s="23"/>
      <c r="I767" s="24">
        <v>9</v>
      </c>
      <c r="J767" s="24">
        <v>25</v>
      </c>
      <c r="K767" s="22">
        <v>10</v>
      </c>
      <c r="L767" s="22">
        <v>10</v>
      </c>
      <c r="M767" s="23"/>
      <c r="N767" s="23"/>
      <c r="O767" s="23"/>
      <c r="P767" s="23"/>
      <c r="Q767" s="23"/>
      <c r="R767" s="23"/>
    </row>
    <row r="768" spans="1:18" x14ac:dyDescent="0.2">
      <c r="A768" s="20">
        <v>43248.625689259265</v>
      </c>
      <c r="B768" s="21">
        <v>43231</v>
      </c>
      <c r="C768" s="22" t="s">
        <v>16</v>
      </c>
      <c r="D768" s="22">
        <v>100</v>
      </c>
      <c r="E768" s="24">
        <v>5</v>
      </c>
      <c r="F768" s="23"/>
      <c r="G768" s="22">
        <v>75</v>
      </c>
      <c r="H768" s="24">
        <v>66</v>
      </c>
      <c r="I768" s="23"/>
      <c r="J768" s="24">
        <v>98</v>
      </c>
      <c r="K768" s="24">
        <v>32</v>
      </c>
      <c r="L768" s="24">
        <v>37</v>
      </c>
      <c r="M768" s="23"/>
      <c r="N768" s="23"/>
      <c r="O768" s="23"/>
      <c r="P768" s="23"/>
      <c r="Q768" s="23"/>
      <c r="R768" s="23"/>
    </row>
    <row r="769" spans="1:18" x14ac:dyDescent="0.2">
      <c r="A769" s="20">
        <v>43248.630563402781</v>
      </c>
      <c r="B769" s="21">
        <v>43234</v>
      </c>
      <c r="C769" s="22" t="s">
        <v>16</v>
      </c>
      <c r="D769" s="24">
        <v>205</v>
      </c>
      <c r="E769" s="24">
        <v>25</v>
      </c>
      <c r="F769" s="24">
        <v>27</v>
      </c>
      <c r="G769" s="24">
        <v>283</v>
      </c>
      <c r="H769" s="24">
        <v>136</v>
      </c>
      <c r="I769" s="22">
        <v>130</v>
      </c>
      <c r="J769" s="22">
        <v>165</v>
      </c>
      <c r="K769" s="24">
        <v>61</v>
      </c>
      <c r="L769" s="24">
        <v>108</v>
      </c>
      <c r="M769" s="23"/>
      <c r="N769" s="23"/>
      <c r="O769" s="23"/>
      <c r="P769" s="23"/>
      <c r="Q769" s="23"/>
      <c r="R769" s="23"/>
    </row>
    <row r="770" spans="1:18" x14ac:dyDescent="0.2">
      <c r="A770" s="20">
        <v>43248.606072025461</v>
      </c>
      <c r="B770" s="21">
        <v>43241</v>
      </c>
      <c r="C770" s="22" t="s">
        <v>16</v>
      </c>
      <c r="D770" s="24">
        <v>183</v>
      </c>
      <c r="E770" s="22">
        <v>10</v>
      </c>
      <c r="F770" s="24">
        <v>19</v>
      </c>
      <c r="G770" s="24">
        <v>205</v>
      </c>
      <c r="H770" s="24">
        <v>93</v>
      </c>
      <c r="I770" s="24">
        <v>98</v>
      </c>
      <c r="J770" s="24">
        <v>84</v>
      </c>
      <c r="K770" s="24">
        <v>56</v>
      </c>
      <c r="L770" s="24">
        <v>110</v>
      </c>
      <c r="M770" s="23"/>
      <c r="N770" s="23"/>
      <c r="O770" s="23"/>
      <c r="P770" s="23"/>
      <c r="Q770" s="23"/>
      <c r="R770" s="23"/>
    </row>
    <row r="771" spans="1:18" x14ac:dyDescent="0.2">
      <c r="A771" s="20">
        <v>43231.581237546299</v>
      </c>
      <c r="B771" s="21">
        <v>43245</v>
      </c>
      <c r="C771" s="22" t="s">
        <v>17</v>
      </c>
      <c r="D771" s="22">
        <v>30</v>
      </c>
      <c r="E771" s="22">
        <v>3</v>
      </c>
      <c r="F771" s="22">
        <v>5</v>
      </c>
      <c r="G771" s="22">
        <v>50</v>
      </c>
      <c r="H771" s="24">
        <v>8</v>
      </c>
      <c r="I771" s="24">
        <v>4</v>
      </c>
      <c r="J771" s="23"/>
      <c r="K771" s="22">
        <v>10</v>
      </c>
      <c r="L771" s="22">
        <v>12</v>
      </c>
      <c r="M771" s="23"/>
      <c r="N771" s="23"/>
      <c r="O771" s="23"/>
      <c r="P771" s="23"/>
      <c r="Q771" s="23"/>
      <c r="R771" s="23"/>
    </row>
    <row r="772" spans="1:18" x14ac:dyDescent="0.2">
      <c r="A772" s="20">
        <v>43266.469889247688</v>
      </c>
      <c r="B772" s="21">
        <v>43245</v>
      </c>
      <c r="C772" s="22" t="s">
        <v>16</v>
      </c>
      <c r="D772" s="22">
        <v>116</v>
      </c>
      <c r="E772" s="24">
        <v>8</v>
      </c>
      <c r="F772" s="22">
        <v>15</v>
      </c>
      <c r="G772" s="24">
        <v>127</v>
      </c>
      <c r="H772" s="24">
        <v>113</v>
      </c>
      <c r="I772" s="22">
        <v>195</v>
      </c>
      <c r="J772" s="23"/>
      <c r="K772" s="22">
        <v>28</v>
      </c>
      <c r="L772" s="22">
        <v>10</v>
      </c>
      <c r="M772" s="23"/>
      <c r="N772" s="23"/>
      <c r="O772" s="23"/>
      <c r="P772" s="23"/>
      <c r="Q772" s="23"/>
      <c r="R772" s="23"/>
    </row>
    <row r="773" spans="1:18" x14ac:dyDescent="0.2">
      <c r="A773" s="20">
        <v>43266.474292071754</v>
      </c>
      <c r="B773" s="21">
        <v>43250</v>
      </c>
      <c r="C773" s="22" t="s">
        <v>12</v>
      </c>
      <c r="D773" s="22">
        <v>32</v>
      </c>
      <c r="E773" s="22">
        <v>1.5</v>
      </c>
      <c r="F773" s="22">
        <v>2</v>
      </c>
      <c r="G773" s="22">
        <v>28</v>
      </c>
      <c r="H773" s="22">
        <v>27</v>
      </c>
      <c r="I773" s="22">
        <v>25</v>
      </c>
      <c r="J773" s="23"/>
      <c r="K773" s="22">
        <v>6</v>
      </c>
      <c r="L773" s="22">
        <v>26</v>
      </c>
      <c r="M773" s="23"/>
      <c r="N773" s="23"/>
      <c r="O773" s="23"/>
      <c r="P773" s="23"/>
      <c r="Q773" s="23"/>
      <c r="R773" s="23"/>
    </row>
    <row r="774" spans="1:18" x14ac:dyDescent="0.2">
      <c r="A774" s="20">
        <v>43266.475761967595</v>
      </c>
      <c r="B774" s="21">
        <v>43250</v>
      </c>
      <c r="C774" s="22" t="s">
        <v>15</v>
      </c>
      <c r="D774" s="22">
        <v>32</v>
      </c>
      <c r="E774" s="22">
        <v>1.4</v>
      </c>
      <c r="F774" s="22">
        <v>2</v>
      </c>
      <c r="G774" s="22">
        <v>28</v>
      </c>
      <c r="H774" s="22">
        <v>27</v>
      </c>
      <c r="I774" s="22">
        <v>25</v>
      </c>
      <c r="J774" s="23"/>
      <c r="K774" s="22">
        <v>6</v>
      </c>
      <c r="L774" s="22">
        <v>26</v>
      </c>
      <c r="M774" s="23"/>
      <c r="N774" s="23"/>
      <c r="O774" s="23"/>
      <c r="P774" s="23"/>
      <c r="Q774" s="23"/>
      <c r="R774" s="23"/>
    </row>
    <row r="775" spans="1:18" x14ac:dyDescent="0.2">
      <c r="A775" s="20">
        <v>43266.476239918979</v>
      </c>
      <c r="B775" s="21">
        <v>43250</v>
      </c>
      <c r="C775" s="22" t="s">
        <v>16</v>
      </c>
      <c r="D775" s="23"/>
      <c r="E775" s="23"/>
      <c r="F775" s="23"/>
      <c r="G775" s="23"/>
      <c r="H775" s="23"/>
      <c r="I775" s="23"/>
      <c r="J775" s="24">
        <v>122</v>
      </c>
      <c r="K775" s="23"/>
      <c r="L775" s="23"/>
      <c r="M775" s="23"/>
      <c r="N775" s="23"/>
      <c r="O775" s="23"/>
      <c r="P775" s="23"/>
      <c r="Q775" s="23"/>
      <c r="R775" s="23"/>
    </row>
    <row r="776" spans="1:18" x14ac:dyDescent="0.2">
      <c r="A776" s="20">
        <v>43266.476629837962</v>
      </c>
      <c r="B776" s="21">
        <v>43250</v>
      </c>
      <c r="C776" s="22" t="s">
        <v>16</v>
      </c>
      <c r="D776" s="24">
        <v>327</v>
      </c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</row>
    <row r="777" spans="1:18" x14ac:dyDescent="0.2">
      <c r="A777" s="20">
        <v>43266.479952511574</v>
      </c>
      <c r="B777" s="21">
        <v>43251</v>
      </c>
      <c r="C777" s="22" t="s">
        <v>17</v>
      </c>
      <c r="D777" s="22">
        <v>60</v>
      </c>
      <c r="E777" s="22">
        <v>7</v>
      </c>
      <c r="F777" s="23"/>
      <c r="G777" s="22">
        <v>90</v>
      </c>
      <c r="H777" s="22">
        <v>11</v>
      </c>
      <c r="I777" s="22">
        <v>22</v>
      </c>
      <c r="J777" s="22">
        <v>44</v>
      </c>
      <c r="K777" s="22">
        <v>26</v>
      </c>
      <c r="L777" s="22">
        <v>12</v>
      </c>
      <c r="M777" s="23"/>
      <c r="N777" s="23"/>
      <c r="O777" s="23"/>
      <c r="P777" s="23"/>
      <c r="Q777" s="23"/>
      <c r="R777" s="23"/>
    </row>
    <row r="778" spans="1:18" x14ac:dyDescent="0.2">
      <c r="A778" s="20">
        <v>43266.481088692133</v>
      </c>
      <c r="B778" s="21">
        <v>43251</v>
      </c>
      <c r="C778" s="22" t="s">
        <v>21</v>
      </c>
      <c r="D778" s="22">
        <v>60</v>
      </c>
      <c r="E778" s="22">
        <v>6</v>
      </c>
      <c r="F778" s="23"/>
      <c r="G778" s="22">
        <v>90</v>
      </c>
      <c r="H778" s="22">
        <v>11</v>
      </c>
      <c r="I778" s="22">
        <v>23</v>
      </c>
      <c r="J778" s="22">
        <v>44</v>
      </c>
      <c r="K778" s="22">
        <v>26</v>
      </c>
      <c r="L778" s="22">
        <v>12</v>
      </c>
      <c r="M778" s="23"/>
      <c r="N778" s="23"/>
      <c r="O778" s="23"/>
      <c r="P778" s="23"/>
      <c r="Q778" s="23"/>
      <c r="R778" s="23"/>
    </row>
    <row r="779" spans="1:18" x14ac:dyDescent="0.2">
      <c r="A779" s="25">
        <v>43266.482965011572</v>
      </c>
      <c r="B779" s="26">
        <v>43252</v>
      </c>
      <c r="C779" s="27" t="s">
        <v>14</v>
      </c>
      <c r="D779" s="27">
        <v>29</v>
      </c>
      <c r="E779" s="28">
        <v>4</v>
      </c>
      <c r="F779" s="28">
        <v>3</v>
      </c>
      <c r="G779" s="28">
        <v>114</v>
      </c>
      <c r="H779" s="27">
        <v>18</v>
      </c>
      <c r="I779" s="27">
        <v>9</v>
      </c>
      <c r="J779" s="27">
        <v>24</v>
      </c>
      <c r="K779" s="27">
        <v>10</v>
      </c>
      <c r="L779" s="27">
        <v>15</v>
      </c>
      <c r="M779" s="29"/>
      <c r="N779" s="29"/>
      <c r="O779" s="29"/>
      <c r="P779" s="29"/>
      <c r="Q779" s="29"/>
      <c r="R779" s="29"/>
    </row>
    <row r="780" spans="1:18" x14ac:dyDescent="0.2">
      <c r="A780" s="25">
        <v>43266.484626331017</v>
      </c>
      <c r="B780" s="26">
        <v>43255</v>
      </c>
      <c r="C780" s="27" t="s">
        <v>16</v>
      </c>
      <c r="D780" s="27">
        <v>59</v>
      </c>
      <c r="E780" s="27">
        <v>5</v>
      </c>
      <c r="F780" s="27">
        <v>18</v>
      </c>
      <c r="G780" s="28">
        <v>133</v>
      </c>
      <c r="H780" s="28">
        <v>85</v>
      </c>
      <c r="I780" s="27">
        <v>41</v>
      </c>
      <c r="J780" s="28">
        <v>19</v>
      </c>
      <c r="K780" s="27">
        <v>18</v>
      </c>
      <c r="L780" s="28">
        <v>168</v>
      </c>
      <c r="M780" s="29"/>
      <c r="N780" s="29"/>
      <c r="O780" s="29"/>
      <c r="P780" s="29"/>
      <c r="Q780" s="29"/>
      <c r="R780" s="29"/>
    </row>
    <row r="781" spans="1:18" x14ac:dyDescent="0.2">
      <c r="A781" s="33"/>
      <c r="B781" s="33"/>
      <c r="C781" s="33"/>
      <c r="D781" s="33">
        <f t="shared" ref="D781:L781" si="15">SUM(D593:D780)</f>
        <v>4411.2499999999991</v>
      </c>
      <c r="E781" s="33">
        <f t="shared" si="15"/>
        <v>583.1099999999999</v>
      </c>
      <c r="F781" s="33">
        <f t="shared" si="15"/>
        <v>368.23</v>
      </c>
      <c r="G781" s="33">
        <f t="shared" si="15"/>
        <v>5210.4400000000005</v>
      </c>
      <c r="H781" s="33">
        <f t="shared" si="15"/>
        <v>1858.4199999999998</v>
      </c>
      <c r="I781" s="33">
        <f t="shared" si="15"/>
        <v>1042</v>
      </c>
      <c r="J781" s="33">
        <f t="shared" si="15"/>
        <v>4826.47</v>
      </c>
      <c r="K781" s="33">
        <f t="shared" si="15"/>
        <v>1621.1599999999999</v>
      </c>
      <c r="L781" s="33">
        <f t="shared" si="15"/>
        <v>1911.58</v>
      </c>
      <c r="M781" s="33">
        <f>SUM(D781:L781)</f>
        <v>21832.659999999996</v>
      </c>
      <c r="N781" s="33"/>
      <c r="O781" s="33"/>
      <c r="P781" s="33"/>
      <c r="Q781" s="33"/>
      <c r="R781" s="33"/>
    </row>
    <row r="782" spans="1:18" x14ac:dyDescent="0.2">
      <c r="M782" s="34">
        <f>M781/1000</f>
        <v>21.832659999999997</v>
      </c>
    </row>
  </sheetData>
  <sortState ref="A3:O224">
    <sortCondition ref="C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C80"/>
  <sheetViews>
    <sheetView tabSelected="1" topLeftCell="AA1" zoomScale="80" zoomScaleNormal="80" workbookViewId="0">
      <selection activeCell="E12" sqref="E12"/>
    </sheetView>
  </sheetViews>
  <sheetFormatPr baseColWidth="10" defaultRowHeight="12.75" x14ac:dyDescent="0.2"/>
  <cols>
    <col min="2" max="2" width="15.140625" customWidth="1"/>
    <col min="12" max="13" width="11.7109375" customWidth="1"/>
  </cols>
  <sheetData>
    <row r="2" spans="3:55" ht="23.25" x14ac:dyDescent="0.35">
      <c r="C2" s="65" t="s">
        <v>62</v>
      </c>
      <c r="D2" s="65"/>
      <c r="E2" s="65"/>
      <c r="F2" s="65"/>
      <c r="L2" s="49"/>
      <c r="M2" s="68" t="s">
        <v>34</v>
      </c>
      <c r="N2" s="68" t="s">
        <v>46</v>
      </c>
      <c r="O2" s="69" t="s">
        <v>48</v>
      </c>
      <c r="P2" s="69"/>
    </row>
    <row r="3" spans="3:55" ht="23.25" x14ac:dyDescent="0.35">
      <c r="C3" s="63" t="s">
        <v>42</v>
      </c>
      <c r="D3" s="63"/>
      <c r="E3" s="50"/>
      <c r="F3" s="50"/>
      <c r="L3" s="61" t="s">
        <v>3</v>
      </c>
      <c r="M3" s="61">
        <f>'DATA CRUDA'!D212</f>
        <v>9445.25</v>
      </c>
      <c r="N3" s="61">
        <f>M3/1000</f>
        <v>9.4452499999999997</v>
      </c>
      <c r="O3" s="70">
        <f t="shared" ref="O3:O11" si="0">(N3/$N$12)</f>
        <v>0.19677235218506317</v>
      </c>
      <c r="P3" s="70"/>
      <c r="Y3" s="65" t="s">
        <v>63</v>
      </c>
      <c r="Z3" s="65"/>
      <c r="AA3" s="65"/>
      <c r="AB3" s="65"/>
      <c r="AC3" s="50"/>
      <c r="AD3" s="50"/>
      <c r="AH3" s="49"/>
      <c r="AI3" s="68" t="s">
        <v>34</v>
      </c>
      <c r="AJ3" s="68" t="s">
        <v>46</v>
      </c>
      <c r="AK3" s="69" t="s">
        <v>48</v>
      </c>
      <c r="AL3" s="69"/>
      <c r="AO3" s="65" t="s">
        <v>65</v>
      </c>
      <c r="AP3" s="65"/>
      <c r="AQ3" s="65"/>
      <c r="AR3" s="65"/>
      <c r="AS3" s="50"/>
      <c r="AT3" s="50"/>
      <c r="AY3" s="49"/>
      <c r="AZ3" s="68" t="s">
        <v>34</v>
      </c>
      <c r="BA3" s="68" t="s">
        <v>46</v>
      </c>
      <c r="BB3" s="69" t="s">
        <v>48</v>
      </c>
      <c r="BC3" s="69"/>
    </row>
    <row r="4" spans="3:55" ht="15.75" x14ac:dyDescent="0.25">
      <c r="C4" s="63" t="s">
        <v>43</v>
      </c>
      <c r="D4" s="63" t="s">
        <v>34</v>
      </c>
      <c r="E4" s="62" t="s">
        <v>49</v>
      </c>
      <c r="F4" s="50"/>
      <c r="G4" s="66" t="s">
        <v>45</v>
      </c>
      <c r="L4" s="61" t="s">
        <v>4</v>
      </c>
      <c r="M4" s="61">
        <f>'DATA CRUDA'!E212</f>
        <v>1674.15</v>
      </c>
      <c r="N4" s="61">
        <f t="shared" ref="N4:N12" si="1">M4/1000</f>
        <v>1.67415</v>
      </c>
      <c r="O4" s="70">
        <f t="shared" si="0"/>
        <v>3.4877471047417861E-2</v>
      </c>
      <c r="P4" s="70"/>
      <c r="Y4" s="63" t="s">
        <v>42</v>
      </c>
      <c r="Z4" s="63"/>
      <c r="AA4" s="50"/>
      <c r="AB4" s="50"/>
      <c r="AC4" s="50"/>
      <c r="AD4" s="50"/>
      <c r="AH4" s="61" t="s">
        <v>3</v>
      </c>
      <c r="AI4" s="61">
        <f>'[1]Hoja 2'!$D$15</f>
        <v>383</v>
      </c>
      <c r="AJ4" s="61">
        <f>AI4/1000</f>
        <v>0.38300000000000001</v>
      </c>
      <c r="AK4" s="98">
        <f t="shared" ref="AK4:AK12" si="2">AJ4/$AJ$13</f>
        <v>0.25263852242744061</v>
      </c>
      <c r="AL4" s="70"/>
      <c r="AO4" s="63" t="s">
        <v>42</v>
      </c>
      <c r="AP4" s="63"/>
      <c r="AQ4" s="50"/>
      <c r="AR4" s="50"/>
      <c r="AS4" s="50"/>
      <c r="AT4" s="50"/>
      <c r="AY4" s="61" t="s">
        <v>3</v>
      </c>
      <c r="AZ4" s="61">
        <f>'[2]Respuestas de formulario 1'!D17</f>
        <v>709</v>
      </c>
      <c r="BA4" s="61">
        <f>AZ4/1000</f>
        <v>0.70899999999999996</v>
      </c>
      <c r="BB4" s="98">
        <f t="shared" ref="BB4:BB12" si="3">BA4/$AJ$13</f>
        <v>0.4676781002638522</v>
      </c>
      <c r="BC4" s="70"/>
    </row>
    <row r="5" spans="3:55" ht="15.75" x14ac:dyDescent="0.25">
      <c r="C5" s="72" t="s">
        <v>44</v>
      </c>
      <c r="D5" s="85">
        <f>'DATA CRUDA'!N19</f>
        <v>6303.5</v>
      </c>
      <c r="E5" s="75">
        <f>D5/1000</f>
        <v>6.3034999999999997</v>
      </c>
      <c r="F5" s="61"/>
      <c r="G5" s="61">
        <v>6303.5</v>
      </c>
      <c r="L5" s="61" t="s">
        <v>5</v>
      </c>
      <c r="M5" s="61">
        <f>'DATA CRUDA'!F212</f>
        <v>1258.1500000000001</v>
      </c>
      <c r="N5" s="61">
        <f t="shared" si="1"/>
        <v>1.2581500000000001</v>
      </c>
      <c r="O5" s="70">
        <f t="shared" si="0"/>
        <v>2.6210966877704377E-2</v>
      </c>
      <c r="P5" s="70"/>
      <c r="Y5" s="63" t="s">
        <v>43</v>
      </c>
      <c r="Z5" s="63" t="s">
        <v>34</v>
      </c>
      <c r="AA5" s="62" t="s">
        <v>49</v>
      </c>
      <c r="AB5" s="50"/>
      <c r="AC5" s="62"/>
      <c r="AD5" s="50"/>
      <c r="AH5" s="61" t="s">
        <v>4</v>
      </c>
      <c r="AI5" s="61">
        <f>'[1]Hoja 2'!$E$15</f>
        <v>62</v>
      </c>
      <c r="AJ5" s="61">
        <f t="shared" ref="AJ5:AJ13" si="4">AI5/1000</f>
        <v>6.2E-2</v>
      </c>
      <c r="AK5" s="98">
        <f t="shared" si="2"/>
        <v>4.0897097625329816E-2</v>
      </c>
      <c r="AL5" s="70"/>
      <c r="AO5" s="63" t="s">
        <v>43</v>
      </c>
      <c r="AP5" s="63" t="s">
        <v>34</v>
      </c>
      <c r="AQ5" s="62" t="s">
        <v>49</v>
      </c>
      <c r="AR5" s="50"/>
      <c r="AS5" s="62"/>
      <c r="AT5" s="50"/>
      <c r="AY5" s="61" t="s">
        <v>4</v>
      </c>
      <c r="AZ5" s="61">
        <f>'[2]Respuestas de formulario 1'!E17</f>
        <v>67</v>
      </c>
      <c r="BA5" s="61">
        <f t="shared" ref="BA5:BA12" si="5">AZ5/1000</f>
        <v>6.7000000000000004E-2</v>
      </c>
      <c r="BB5" s="98">
        <f t="shared" si="3"/>
        <v>4.4195250659630612E-2</v>
      </c>
      <c r="BC5" s="70"/>
    </row>
    <row r="6" spans="3:55" x14ac:dyDescent="0.2">
      <c r="C6" s="59" t="s">
        <v>36</v>
      </c>
      <c r="D6" s="60">
        <f>'DATA CRUDA'!N76</f>
        <v>7827</v>
      </c>
      <c r="E6" s="76">
        <f t="shared" ref="E6:E10" si="6">D6/1000</f>
        <v>7.827</v>
      </c>
      <c r="F6" s="47"/>
      <c r="G6" s="47">
        <v>7827</v>
      </c>
      <c r="L6" s="61" t="s">
        <v>6</v>
      </c>
      <c r="M6" s="61">
        <f>'DATA CRUDA'!G212</f>
        <v>11697.2</v>
      </c>
      <c r="N6" s="61">
        <f t="shared" si="1"/>
        <v>11.6972</v>
      </c>
      <c r="O6" s="70">
        <f t="shared" si="0"/>
        <v>0.24368709753358792</v>
      </c>
      <c r="P6" s="70"/>
      <c r="Y6" s="72" t="s">
        <v>44</v>
      </c>
      <c r="Z6" s="85">
        <f>'[1]Hoja 2'!P4</f>
        <v>111</v>
      </c>
      <c r="AA6" s="75">
        <f>Z6/1000</f>
        <v>0.111</v>
      </c>
      <c r="AB6" s="61"/>
      <c r="AC6" s="61"/>
      <c r="AH6" s="61" t="s">
        <v>5</v>
      </c>
      <c r="AI6" s="61">
        <f>'[1]Hoja 2'!$F$15</f>
        <v>58</v>
      </c>
      <c r="AJ6" s="61">
        <f t="shared" si="4"/>
        <v>5.8000000000000003E-2</v>
      </c>
      <c r="AK6" s="98">
        <f t="shared" si="2"/>
        <v>3.825857519788918E-2</v>
      </c>
      <c r="AL6" s="70"/>
      <c r="AO6" s="72" t="s">
        <v>44</v>
      </c>
      <c r="AP6" s="85">
        <f>'[2]Respuestas de formulario 1'!N4</f>
        <v>147</v>
      </c>
      <c r="AQ6" s="75">
        <f>AP6/1000</f>
        <v>0.14699999999999999</v>
      </c>
      <c r="AR6" s="61"/>
      <c r="AS6" s="61"/>
      <c r="AY6" s="61" t="s">
        <v>5</v>
      </c>
      <c r="AZ6" s="61">
        <f>'[2]Respuestas de formulario 1'!F17</f>
        <v>176</v>
      </c>
      <c r="BA6" s="61">
        <f t="shared" si="5"/>
        <v>0.17599999999999999</v>
      </c>
      <c r="BB6" s="98">
        <f t="shared" si="3"/>
        <v>0.11609498680738785</v>
      </c>
      <c r="BC6" s="70"/>
    </row>
    <row r="7" spans="3:55" x14ac:dyDescent="0.2">
      <c r="C7" s="57" t="s">
        <v>37</v>
      </c>
      <c r="D7" s="58">
        <f>'DATA CRUDA'!N106</f>
        <v>8142.7999999999993</v>
      </c>
      <c r="E7" s="77">
        <f t="shared" si="6"/>
        <v>8.1427999999999994</v>
      </c>
      <c r="F7" s="46"/>
      <c r="G7" s="46">
        <v>8142</v>
      </c>
      <c r="L7" s="61" t="s">
        <v>7</v>
      </c>
      <c r="M7" s="61">
        <f>'DATA CRUDA'!H212</f>
        <v>4103.1000000000004</v>
      </c>
      <c r="N7" s="61">
        <f t="shared" si="1"/>
        <v>4.1031000000000004</v>
      </c>
      <c r="O7" s="70">
        <f t="shared" si="0"/>
        <v>8.5479647256613944E-2</v>
      </c>
      <c r="P7" s="70"/>
      <c r="Y7" s="94" t="s">
        <v>36</v>
      </c>
      <c r="Z7" s="89">
        <f>'[1]Hoja 2'!P5</f>
        <v>240</v>
      </c>
      <c r="AA7" s="75">
        <f t="shared" ref="AA7:AA11" si="7">Z7/1000</f>
        <v>0.24</v>
      </c>
      <c r="AB7" s="95"/>
      <c r="AC7" s="95"/>
      <c r="AH7" s="61" t="s">
        <v>6</v>
      </c>
      <c r="AI7" s="61">
        <f>'[1]Hoja 2'!$G$15</f>
        <v>570</v>
      </c>
      <c r="AJ7" s="61">
        <f t="shared" si="4"/>
        <v>0.56999999999999995</v>
      </c>
      <c r="AK7" s="98">
        <f t="shared" si="2"/>
        <v>0.37598944591029021</v>
      </c>
      <c r="AL7" s="70"/>
      <c r="AO7" s="94" t="s">
        <v>36</v>
      </c>
      <c r="AP7" s="89">
        <f>'[2]Respuestas de formulario 1'!N5</f>
        <v>52</v>
      </c>
      <c r="AQ7" s="75">
        <f t="shared" ref="AQ7:AQ11" si="8">AP7/1000</f>
        <v>5.1999999999999998E-2</v>
      </c>
      <c r="AR7" s="95"/>
      <c r="AS7" s="95"/>
      <c r="AY7" s="61" t="s">
        <v>6</v>
      </c>
      <c r="AZ7" s="61">
        <f>'[2]Respuestas de formulario 1'!G17</f>
        <v>1196</v>
      </c>
      <c r="BA7" s="61">
        <f t="shared" si="5"/>
        <v>1.196</v>
      </c>
      <c r="BB7" s="98">
        <f t="shared" si="3"/>
        <v>0.78891820580474925</v>
      </c>
      <c r="BC7" s="70"/>
    </row>
    <row r="8" spans="3:55" x14ac:dyDescent="0.2">
      <c r="C8" s="55" t="s">
        <v>38</v>
      </c>
      <c r="D8" s="56">
        <f>'DATA CRUDA'!N142</f>
        <v>8575</v>
      </c>
      <c r="E8" s="78">
        <f t="shared" si="6"/>
        <v>8.5749999999999993</v>
      </c>
      <c r="F8" s="49"/>
      <c r="G8" s="49">
        <v>8575</v>
      </c>
      <c r="L8" s="61" t="s">
        <v>8</v>
      </c>
      <c r="M8" s="61">
        <f>'DATA CRUDA'!I212</f>
        <v>2239</v>
      </c>
      <c r="N8" s="61">
        <f t="shared" si="1"/>
        <v>2.2389999999999999</v>
      </c>
      <c r="O8" s="70">
        <f t="shared" si="0"/>
        <v>4.664495874035695E-2</v>
      </c>
      <c r="P8" s="70"/>
      <c r="Y8" s="57" t="s">
        <v>37</v>
      </c>
      <c r="Z8" s="88">
        <f>'[1]Hoja 2'!P6</f>
        <v>93</v>
      </c>
      <c r="AA8" s="75">
        <f t="shared" si="7"/>
        <v>9.2999999999999999E-2</v>
      </c>
      <c r="AB8" s="46"/>
      <c r="AC8" s="46"/>
      <c r="AH8" s="61" t="s">
        <v>7</v>
      </c>
      <c r="AI8" s="61">
        <f>'[1]Hoja 2'!$H$15</f>
        <v>44</v>
      </c>
      <c r="AJ8" s="61">
        <f t="shared" si="4"/>
        <v>4.3999999999999997E-2</v>
      </c>
      <c r="AK8" s="98">
        <f t="shared" si="2"/>
        <v>2.9023746701846962E-2</v>
      </c>
      <c r="AL8" s="70"/>
      <c r="AO8" s="57" t="s">
        <v>37</v>
      </c>
      <c r="AP8" s="88">
        <f>'[2]Respuestas de formulario 1'!N6</f>
        <v>67</v>
      </c>
      <c r="AQ8" s="75">
        <f t="shared" si="8"/>
        <v>6.7000000000000004E-2</v>
      </c>
      <c r="AR8" s="46"/>
      <c r="AS8" s="46"/>
      <c r="AY8" s="61" t="s">
        <v>7</v>
      </c>
      <c r="AZ8" s="61">
        <f>'[2]Respuestas de formulario 1'!H17</f>
        <v>933</v>
      </c>
      <c r="BA8" s="61">
        <f t="shared" si="5"/>
        <v>0.93300000000000005</v>
      </c>
      <c r="BB8" s="98">
        <f t="shared" si="3"/>
        <v>0.61543535620052769</v>
      </c>
      <c r="BC8" s="70"/>
    </row>
    <row r="9" spans="3:55" x14ac:dyDescent="0.2">
      <c r="C9" s="73" t="s">
        <v>40</v>
      </c>
      <c r="D9" s="54">
        <f>'DATA CRUDA'!N180</f>
        <v>8804.5999999999985</v>
      </c>
      <c r="E9" s="79">
        <f t="shared" si="6"/>
        <v>8.8045999999999989</v>
      </c>
      <c r="F9" s="48"/>
      <c r="G9" s="48">
        <v>8804</v>
      </c>
      <c r="L9" s="61" t="s">
        <v>9</v>
      </c>
      <c r="M9" s="61">
        <f>'DATA CRUDA'!J212</f>
        <v>10128.349999999999</v>
      </c>
      <c r="N9" s="61">
        <f t="shared" si="1"/>
        <v>10.128349999999999</v>
      </c>
      <c r="O9" s="70">
        <f t="shared" si="0"/>
        <v>0.21100333535412877</v>
      </c>
      <c r="P9" s="70"/>
      <c r="Y9" s="55" t="s">
        <v>38</v>
      </c>
      <c r="Z9" s="91">
        <f>'[1]Hoja 2'!P7</f>
        <v>267</v>
      </c>
      <c r="AA9" s="75">
        <f t="shared" si="7"/>
        <v>0.26700000000000002</v>
      </c>
      <c r="AB9" s="49"/>
      <c r="AC9" s="49"/>
      <c r="AH9" s="61" t="s">
        <v>8</v>
      </c>
      <c r="AI9" s="61">
        <f>'[1]Hoja 2'!$I$15</f>
        <v>89</v>
      </c>
      <c r="AJ9" s="61">
        <f t="shared" si="4"/>
        <v>8.8999999999999996E-2</v>
      </c>
      <c r="AK9" s="98">
        <f t="shared" si="2"/>
        <v>5.8707124010554085E-2</v>
      </c>
      <c r="AL9" s="70"/>
      <c r="AO9" s="55" t="s">
        <v>38</v>
      </c>
      <c r="AP9" s="91">
        <f>'[2]Respuestas de formulario 1'!N7</f>
        <v>442</v>
      </c>
      <c r="AQ9" s="75">
        <f t="shared" si="8"/>
        <v>0.442</v>
      </c>
      <c r="AR9" s="49"/>
      <c r="AS9" s="49"/>
      <c r="AY9" s="61" t="s">
        <v>8</v>
      </c>
      <c r="AZ9" s="61">
        <f>'[2]Respuestas de formulario 1'!I17</f>
        <v>614</v>
      </c>
      <c r="BA9" s="61">
        <f t="shared" si="5"/>
        <v>0.61399999999999999</v>
      </c>
      <c r="BB9" s="98">
        <f t="shared" si="3"/>
        <v>0.4050131926121372</v>
      </c>
      <c r="BC9" s="70"/>
    </row>
    <row r="10" spans="3:55" x14ac:dyDescent="0.2">
      <c r="C10" s="74" t="s">
        <v>41</v>
      </c>
      <c r="D10" s="44">
        <f>'DATA CRUDA'!N188</f>
        <v>8348</v>
      </c>
      <c r="E10" s="80">
        <f t="shared" si="6"/>
        <v>8.3480000000000008</v>
      </c>
      <c r="F10" s="45"/>
      <c r="G10" s="45">
        <v>8348</v>
      </c>
      <c r="L10" s="61" t="s">
        <v>10</v>
      </c>
      <c r="M10" s="61">
        <f>'DATA CRUDA'!K212</f>
        <v>3266.8</v>
      </c>
      <c r="N10" s="61">
        <f t="shared" si="1"/>
        <v>3.2668000000000004</v>
      </c>
      <c r="O10" s="70">
        <f t="shared" si="0"/>
        <v>6.8057057263509649E-2</v>
      </c>
      <c r="P10" s="70"/>
      <c r="Y10" s="73" t="s">
        <v>40</v>
      </c>
      <c r="Z10" s="90">
        <f>'[1]Hoja 2'!P8</f>
        <v>291</v>
      </c>
      <c r="AA10" s="75">
        <f t="shared" si="7"/>
        <v>0.29099999999999998</v>
      </c>
      <c r="AB10" s="48"/>
      <c r="AC10" s="48"/>
      <c r="AH10" s="61" t="s">
        <v>9</v>
      </c>
      <c r="AI10" s="61">
        <f>'[1]Hoja 2'!$J$15</f>
        <v>93</v>
      </c>
      <c r="AJ10" s="61">
        <f t="shared" si="4"/>
        <v>9.2999999999999999E-2</v>
      </c>
      <c r="AK10" s="98">
        <f t="shared" si="2"/>
        <v>6.1345646437994721E-2</v>
      </c>
      <c r="AL10" s="70"/>
      <c r="AO10" s="73" t="s">
        <v>40</v>
      </c>
      <c r="AP10" s="87">
        <f>'[2]Respuestas de formulario 1'!N8</f>
        <v>3456</v>
      </c>
      <c r="AQ10" s="75">
        <f t="shared" si="8"/>
        <v>3.456</v>
      </c>
      <c r="AR10" s="48"/>
      <c r="AS10" s="48"/>
      <c r="AY10" s="61" t="s">
        <v>9</v>
      </c>
      <c r="AZ10" s="61">
        <f>'[2]Respuestas de formulario 1'!J17</f>
        <v>929</v>
      </c>
      <c r="BA10" s="61">
        <f t="shared" si="5"/>
        <v>0.92900000000000005</v>
      </c>
      <c r="BB10" s="98">
        <f t="shared" si="3"/>
        <v>0.61279683377308714</v>
      </c>
      <c r="BC10" s="70"/>
    </row>
    <row r="11" spans="3:55" x14ac:dyDescent="0.2">
      <c r="L11" s="61" t="s">
        <v>11</v>
      </c>
      <c r="M11" s="61">
        <f>'DATA CRUDA'!L212</f>
        <v>4188.8999999999996</v>
      </c>
      <c r="N11" s="61">
        <f t="shared" si="1"/>
        <v>4.1888999999999994</v>
      </c>
      <c r="O11" s="70">
        <f t="shared" si="0"/>
        <v>8.726711374161733E-2</v>
      </c>
      <c r="P11" s="70"/>
      <c r="Y11" s="97" t="s">
        <v>41</v>
      </c>
      <c r="Z11" s="92">
        <f>'[1]Hoja 2'!P9</f>
        <v>514</v>
      </c>
      <c r="AA11" s="75">
        <f t="shared" si="7"/>
        <v>0.51400000000000001</v>
      </c>
      <c r="AB11" s="93"/>
      <c r="AC11" s="93"/>
      <c r="AH11" s="61" t="s">
        <v>10</v>
      </c>
      <c r="AI11" s="61">
        <f>'[1]Hoja 2'!$K$15</f>
        <v>127</v>
      </c>
      <c r="AJ11" s="61">
        <f t="shared" si="4"/>
        <v>0.127</v>
      </c>
      <c r="AK11" s="98">
        <f t="shared" si="2"/>
        <v>8.3773087071240107E-2</v>
      </c>
      <c r="AL11" s="70"/>
      <c r="AO11" s="97" t="s">
        <v>41</v>
      </c>
      <c r="AP11" s="92">
        <f>'[2]Respuestas de formulario 1'!N9</f>
        <v>960</v>
      </c>
      <c r="AQ11" s="75">
        <f t="shared" si="8"/>
        <v>0.96</v>
      </c>
      <c r="AR11" s="93"/>
      <c r="AS11" s="93"/>
      <c r="AY11" s="61" t="s">
        <v>10</v>
      </c>
      <c r="AZ11" s="61">
        <f>'[2]Respuestas de formulario 1'!K17</f>
        <v>176</v>
      </c>
      <c r="BA11" s="61">
        <f t="shared" si="5"/>
        <v>0.17599999999999999</v>
      </c>
      <c r="BB11" s="98">
        <f t="shared" si="3"/>
        <v>0.11609498680738785</v>
      </c>
      <c r="BC11" s="70"/>
    </row>
    <row r="12" spans="3:55" x14ac:dyDescent="0.2">
      <c r="D12" t="s">
        <v>68</v>
      </c>
      <c r="E12" s="86">
        <f>SUM(E5:E11)</f>
        <v>48.000899999999994</v>
      </c>
      <c r="L12" s="67" t="s">
        <v>47</v>
      </c>
      <c r="M12" s="67">
        <f>SUM(M3:M11)</f>
        <v>48000.9</v>
      </c>
      <c r="N12" s="67">
        <f t="shared" si="1"/>
        <v>48.000900000000001</v>
      </c>
      <c r="O12" s="71">
        <v>1</v>
      </c>
      <c r="P12" s="71"/>
      <c r="Z12" t="s">
        <v>64</v>
      </c>
      <c r="AA12" s="86">
        <f>SUM(AA7:AA11)</f>
        <v>1.405</v>
      </c>
      <c r="AH12" s="61" t="s">
        <v>11</v>
      </c>
      <c r="AI12" s="61">
        <f>'[1]Hoja 2'!$L$15</f>
        <v>90</v>
      </c>
      <c r="AJ12" s="61">
        <f t="shared" si="4"/>
        <v>0.09</v>
      </c>
      <c r="AK12" s="98">
        <f t="shared" si="2"/>
        <v>5.9366754617414245E-2</v>
      </c>
      <c r="AL12" s="70"/>
      <c r="AP12" t="s">
        <v>64</v>
      </c>
      <c r="AQ12" s="86">
        <f>SUM(AQ6:AQ11)</f>
        <v>5.1239999999999997</v>
      </c>
      <c r="AY12" s="61" t="s">
        <v>11</v>
      </c>
      <c r="AZ12" s="61">
        <f>'[2]Respuestas de formulario 1'!L17</f>
        <v>324</v>
      </c>
      <c r="BA12" s="61">
        <f t="shared" si="5"/>
        <v>0.32400000000000001</v>
      </c>
      <c r="BB12" s="98">
        <f t="shared" si="3"/>
        <v>0.21372031662269131</v>
      </c>
      <c r="BC12" s="70"/>
    </row>
    <row r="13" spans="3:55" x14ac:dyDescent="0.2">
      <c r="AH13" s="67" t="s">
        <v>47</v>
      </c>
      <c r="AI13" s="67">
        <f>SUM(AI4:AI12)</f>
        <v>1516</v>
      </c>
      <c r="AJ13" s="67">
        <f t="shared" si="4"/>
        <v>1.516</v>
      </c>
      <c r="AK13" s="71">
        <v>1</v>
      </c>
      <c r="AL13" s="71"/>
      <c r="AY13" s="67" t="s">
        <v>47</v>
      </c>
      <c r="AZ13" s="67">
        <f>SUM(AZ4:AZ12)</f>
        <v>5124</v>
      </c>
      <c r="BA13" s="67">
        <f t="shared" ref="BA13" si="9">AZ13/1000</f>
        <v>5.1239999999999997</v>
      </c>
      <c r="BB13" s="71">
        <v>1</v>
      </c>
      <c r="BC13" s="71"/>
    </row>
    <row r="35" spans="1:14" ht="30" x14ac:dyDescent="0.4">
      <c r="B35" s="82" t="s">
        <v>50</v>
      </c>
    </row>
    <row r="39" spans="1:14" x14ac:dyDescent="0.2">
      <c r="C39" t="s">
        <v>3</v>
      </c>
      <c r="D39" t="s">
        <v>4</v>
      </c>
      <c r="E39" t="s">
        <v>5</v>
      </c>
      <c r="F39" t="s">
        <v>6</v>
      </c>
      <c r="G39" t="s">
        <v>7</v>
      </c>
      <c r="H39" t="s">
        <v>8</v>
      </c>
      <c r="I39" t="s">
        <v>9</v>
      </c>
      <c r="J39" t="s">
        <v>10</v>
      </c>
      <c r="K39" t="s">
        <v>11</v>
      </c>
      <c r="L39" s="64" t="s">
        <v>51</v>
      </c>
      <c r="M39" s="64" t="s">
        <v>49</v>
      </c>
      <c r="N39" s="64" t="s">
        <v>48</v>
      </c>
    </row>
    <row r="40" spans="1:14" x14ac:dyDescent="0.2">
      <c r="A40" s="99" t="str">
        <f>'DATA POR ESTACION'!C25</f>
        <v>APROJUL</v>
      </c>
      <c r="B40" s="99"/>
      <c r="C40">
        <f>'DATA POR ESTACION'!D25</f>
        <v>604.5</v>
      </c>
      <c r="D40">
        <f>'DATA POR ESTACION'!E25</f>
        <v>475</v>
      </c>
      <c r="E40">
        <f>'DATA POR ESTACION'!F25</f>
        <v>64</v>
      </c>
      <c r="F40">
        <f>'DATA POR ESTACION'!G25</f>
        <v>976</v>
      </c>
      <c r="G40">
        <f>'DATA POR ESTACION'!H25</f>
        <v>208.5</v>
      </c>
      <c r="H40">
        <f>'DATA POR ESTACION'!I25</f>
        <v>104</v>
      </c>
      <c r="I40">
        <f>'DATA POR ESTACION'!J25</f>
        <v>987</v>
      </c>
      <c r="J40">
        <f>'DATA POR ESTACION'!K25</f>
        <v>291</v>
      </c>
      <c r="K40">
        <f>'DATA POR ESTACION'!L25</f>
        <v>267.5</v>
      </c>
      <c r="L40">
        <f>SUM(C40:K40)</f>
        <v>3977.5</v>
      </c>
      <c r="M40">
        <f>L40/1000</f>
        <v>3.9775</v>
      </c>
      <c r="N40" s="84">
        <f>L40/$L$50</f>
        <v>8.3042952675434115E-2</v>
      </c>
    </row>
    <row r="41" spans="1:14" x14ac:dyDescent="0.2">
      <c r="A41" s="99" t="str">
        <f>'DATA POR ESTACION'!C42</f>
        <v>EXPLORA</v>
      </c>
      <c r="B41" s="99"/>
      <c r="C41">
        <f>'DATA POR ESTACION'!D42</f>
        <v>427.9</v>
      </c>
      <c r="D41">
        <f>'DATA POR ESTACION'!E42</f>
        <v>64.05</v>
      </c>
      <c r="E41">
        <f>'DATA POR ESTACION'!F42</f>
        <v>44.2</v>
      </c>
      <c r="F41">
        <f>'DATA POR ESTACION'!G42</f>
        <v>587.15</v>
      </c>
      <c r="G41">
        <f>'DATA POR ESTACION'!H42</f>
        <v>197.15</v>
      </c>
      <c r="H41">
        <f>'DATA POR ESTACION'!I42</f>
        <v>169</v>
      </c>
      <c r="I41">
        <f>'DATA POR ESTACION'!J42</f>
        <v>345.84999999999997</v>
      </c>
      <c r="J41">
        <f>'DATA POR ESTACION'!K42</f>
        <v>137.30000000000001</v>
      </c>
      <c r="K41">
        <f>'DATA POR ESTACION'!L42</f>
        <v>77.849999999999994</v>
      </c>
      <c r="L41">
        <f t="shared" ref="L41:L49" si="10">SUM(C41:K41)</f>
        <v>2050.4499999999998</v>
      </c>
      <c r="M41">
        <f t="shared" ref="M41:M50" si="11">L41/1000</f>
        <v>2.0504499999999997</v>
      </c>
      <c r="N41" s="84">
        <f t="shared" ref="N41:N49" si="12">L41/$L$50</f>
        <v>4.2809659915359871E-2</v>
      </c>
    </row>
    <row r="42" spans="1:14" x14ac:dyDescent="0.2">
      <c r="A42" s="99" t="str">
        <f>'DATA POR ESTACION'!C80</f>
        <v>SAN ANTONIO</v>
      </c>
      <c r="B42" s="99"/>
      <c r="C42">
        <f>'DATA POR ESTACION'!D80</f>
        <v>1619.5</v>
      </c>
      <c r="D42">
        <f>'DATA POR ESTACION'!E80</f>
        <v>194.39999999999998</v>
      </c>
      <c r="E42">
        <f>'DATA POR ESTACION'!F80</f>
        <v>167.95</v>
      </c>
      <c r="F42">
        <f>'DATA POR ESTACION'!G80</f>
        <v>2181.75</v>
      </c>
      <c r="G42">
        <f>'DATA POR ESTACION'!H80</f>
        <v>1180.75</v>
      </c>
      <c r="H42">
        <f>'DATA POR ESTACION'!I80</f>
        <v>366</v>
      </c>
      <c r="I42">
        <f>'DATA POR ESTACION'!J80</f>
        <v>1168.25</v>
      </c>
      <c r="J42">
        <f>'DATA POR ESTACION'!K80</f>
        <v>530.75</v>
      </c>
      <c r="K42">
        <f>'DATA POR ESTACION'!L80</f>
        <v>538</v>
      </c>
      <c r="L42">
        <f t="shared" si="10"/>
        <v>7947.35</v>
      </c>
      <c r="M42">
        <f t="shared" si="11"/>
        <v>7.9473500000000001</v>
      </c>
      <c r="N42" s="84">
        <f t="shared" si="12"/>
        <v>0.16592618728978287</v>
      </c>
    </row>
    <row r="43" spans="1:14" x14ac:dyDescent="0.2">
      <c r="A43" s="99" t="str">
        <f>'DATA POR ESTACION'!C93</f>
        <v>STA MARIA</v>
      </c>
      <c r="B43" s="99"/>
      <c r="C43">
        <f>'DATA POR ESTACION'!D93</f>
        <v>229.1</v>
      </c>
      <c r="D43">
        <f>'DATA POR ESTACION'!E93</f>
        <v>89.7</v>
      </c>
      <c r="E43">
        <f>'DATA POR ESTACION'!F93</f>
        <v>46.5</v>
      </c>
      <c r="F43">
        <f>'DATA POR ESTACION'!G93</f>
        <v>298.25</v>
      </c>
      <c r="G43">
        <f>'DATA POR ESTACION'!H93</f>
        <v>95</v>
      </c>
      <c r="H43">
        <f>'DATA POR ESTACION'!I93</f>
        <v>42</v>
      </c>
      <c r="I43">
        <f>'DATA POR ESTACION'!J93</f>
        <v>180.4</v>
      </c>
      <c r="J43">
        <f>'DATA POR ESTACION'!K93</f>
        <v>117.45</v>
      </c>
      <c r="K43">
        <f>'DATA POR ESTACION'!L93</f>
        <v>62</v>
      </c>
      <c r="L43">
        <f t="shared" si="10"/>
        <v>1160.3999999999999</v>
      </c>
      <c r="M43">
        <f t="shared" si="11"/>
        <v>1.1603999999999999</v>
      </c>
      <c r="N43" s="84">
        <f t="shared" si="12"/>
        <v>2.4227037657969512E-2</v>
      </c>
    </row>
    <row r="44" spans="1:14" x14ac:dyDescent="0.2">
      <c r="A44" s="99" t="str">
        <f>'DATA POR ESTACION'!C97</f>
        <v>IPHE</v>
      </c>
      <c r="B44" s="99"/>
      <c r="C44">
        <f>'DATA POR ESTACION'!D97</f>
        <v>126</v>
      </c>
      <c r="D44">
        <f>'DATA POR ESTACION'!E97</f>
        <v>0</v>
      </c>
      <c r="E44">
        <f>'DATA POR ESTACION'!F97</f>
        <v>11</v>
      </c>
      <c r="F44">
        <f>'DATA POR ESTACION'!G97</f>
        <v>65</v>
      </c>
      <c r="G44">
        <f>'DATA POR ESTACION'!H97</f>
        <v>69</v>
      </c>
      <c r="H44">
        <f>'DATA POR ESTACION'!I97</f>
        <v>19</v>
      </c>
      <c r="I44">
        <f>'DATA POR ESTACION'!J97</f>
        <v>27</v>
      </c>
      <c r="J44">
        <f>'DATA POR ESTACION'!K97</f>
        <v>20</v>
      </c>
      <c r="K44">
        <f>'DATA POR ESTACION'!L97</f>
        <v>0</v>
      </c>
      <c r="L44">
        <f t="shared" si="10"/>
        <v>337</v>
      </c>
      <c r="M44">
        <f t="shared" si="11"/>
        <v>0.33700000000000002</v>
      </c>
      <c r="N44" s="84">
        <f t="shared" si="12"/>
        <v>7.0359459589242734E-3</v>
      </c>
    </row>
    <row r="45" spans="1:14" x14ac:dyDescent="0.2">
      <c r="A45" s="99" t="str">
        <f>'DATA POR ESTACION'!C123</f>
        <v>JC BETHANIA</v>
      </c>
      <c r="B45" s="99"/>
      <c r="C45">
        <f>'DATA POR ESTACION'!D123</f>
        <v>779.85</v>
      </c>
      <c r="D45">
        <f>'DATA POR ESTACION'!E123</f>
        <v>161.5</v>
      </c>
      <c r="E45">
        <f>'DATA POR ESTACION'!F123</f>
        <v>84.95</v>
      </c>
      <c r="F45">
        <f>'DATA POR ESTACION'!G123</f>
        <v>1261.6500000000001</v>
      </c>
      <c r="G45">
        <f>'DATA POR ESTACION'!H123</f>
        <v>205.05</v>
      </c>
      <c r="H45">
        <f>'DATA POR ESTACION'!I123</f>
        <v>103</v>
      </c>
      <c r="I45">
        <f>'DATA POR ESTACION'!J123</f>
        <v>606.29999999999995</v>
      </c>
      <c r="J45">
        <f>'DATA POR ESTACION'!K123</f>
        <v>428.1</v>
      </c>
      <c r="K45">
        <f>'DATA POR ESTACION'!L123</f>
        <v>308.5</v>
      </c>
      <c r="L45">
        <f t="shared" si="10"/>
        <v>3938.9</v>
      </c>
      <c r="M45">
        <f t="shared" si="11"/>
        <v>3.9389000000000003</v>
      </c>
      <c r="N45" s="84">
        <f t="shared" si="12"/>
        <v>8.2237055007735371E-2</v>
      </c>
    </row>
    <row r="46" spans="1:14" x14ac:dyDescent="0.2">
      <c r="A46" s="99" t="str">
        <f>'DATA POR ESTACION'!C157</f>
        <v>LOS GUAYACANES</v>
      </c>
      <c r="B46" s="99"/>
      <c r="C46">
        <f>'DATA POR ESTACION'!D157</f>
        <v>1194.4000000000001</v>
      </c>
      <c r="D46">
        <f>'DATA POR ESTACION'!E157</f>
        <v>211.54999999999998</v>
      </c>
      <c r="E46">
        <f>'DATA POR ESTACION'!F157</f>
        <v>179.75</v>
      </c>
      <c r="F46">
        <f>'DATA POR ESTACION'!G157</f>
        <v>1167.5999999999999</v>
      </c>
      <c r="G46">
        <f>'DATA POR ESTACION'!H157</f>
        <v>267</v>
      </c>
      <c r="H46">
        <f>'DATA POR ESTACION'!I157</f>
        <v>107</v>
      </c>
      <c r="I46">
        <f>'DATA POR ESTACION'!J157</f>
        <v>514.54999999999995</v>
      </c>
      <c r="J46">
        <f>'DATA POR ESTACION'!K157</f>
        <v>458.8</v>
      </c>
      <c r="K46">
        <f>'DATA POR ESTACION'!L157</f>
        <v>683.55</v>
      </c>
      <c r="L46">
        <f t="shared" si="10"/>
        <v>4784.2000000000007</v>
      </c>
      <c r="M46">
        <f t="shared" si="11"/>
        <v>4.7842000000000011</v>
      </c>
      <c r="N46" s="84">
        <f t="shared" si="12"/>
        <v>9.9885378803221112E-2</v>
      </c>
    </row>
    <row r="47" spans="1:14" x14ac:dyDescent="0.2">
      <c r="A47" s="99" t="str">
        <f>'DATA POR ESTACION'!C202</f>
        <v>STA EDUVIGES</v>
      </c>
      <c r="B47" s="99"/>
      <c r="C47">
        <f>'DATA POR ESTACION'!D202</f>
        <v>3884</v>
      </c>
      <c r="D47">
        <f>'DATA POR ESTACION'!E202</f>
        <v>379.45</v>
      </c>
      <c r="E47">
        <f>'DATA POR ESTACION'!F202</f>
        <v>489.3</v>
      </c>
      <c r="F47">
        <f>'DATA POR ESTACION'!G202</f>
        <v>4383.8</v>
      </c>
      <c r="G47">
        <f>'DATA POR ESTACION'!H202</f>
        <v>1765.15</v>
      </c>
      <c r="H47">
        <f>'DATA POR ESTACION'!I202</f>
        <v>1237</v>
      </c>
      <c r="I47">
        <f>'DATA POR ESTACION'!J202</f>
        <v>5764</v>
      </c>
      <c r="J47">
        <f>'DATA POR ESTACION'!K202</f>
        <v>1016.4</v>
      </c>
      <c r="K47">
        <f>'DATA POR ESTACION'!L202</f>
        <v>1887.5</v>
      </c>
      <c r="L47">
        <f t="shared" si="10"/>
        <v>20806.599999999999</v>
      </c>
      <c r="M47">
        <f t="shared" si="11"/>
        <v>20.8066</v>
      </c>
      <c r="N47" s="84">
        <f t="shared" si="12"/>
        <v>0.43440389670312696</v>
      </c>
    </row>
    <row r="48" spans="1:14" x14ac:dyDescent="0.2">
      <c r="A48" s="99" t="str">
        <f>'DATA POR ESTACION'!C204</f>
        <v>INTERAMERICANA</v>
      </c>
      <c r="B48" s="99"/>
      <c r="C48">
        <f>'DATA POR ESTACION'!D204</f>
        <v>70</v>
      </c>
      <c r="D48">
        <f>'DATA POR ESTACION'!E204</f>
        <v>8</v>
      </c>
      <c r="E48">
        <f>'DATA POR ESTACION'!F204</f>
        <v>1</v>
      </c>
      <c r="F48">
        <f>'DATA POR ESTACION'!G204</f>
        <v>29</v>
      </c>
      <c r="G48">
        <f>'DATA POR ESTACION'!H204</f>
        <v>54</v>
      </c>
      <c r="H48">
        <f>'DATA POR ESTACION'!I204</f>
        <v>0</v>
      </c>
      <c r="I48">
        <f>'DATA POR ESTACION'!J204</f>
        <v>42</v>
      </c>
      <c r="J48">
        <f>'DATA POR ESTACION'!K204</f>
        <v>2</v>
      </c>
      <c r="K48">
        <f>'DATA POR ESTACION'!L204</f>
        <v>0</v>
      </c>
      <c r="L48">
        <f t="shared" si="10"/>
        <v>206</v>
      </c>
      <c r="M48">
        <f t="shared" si="11"/>
        <v>0.20599999999999999</v>
      </c>
      <c r="N48" s="84">
        <f t="shared" si="12"/>
        <v>4.3009046514492595E-3</v>
      </c>
    </row>
    <row r="49" spans="1:14" x14ac:dyDescent="0.2">
      <c r="A49" s="99" t="str">
        <f>'DATA POR ESTACION'!C223</f>
        <v xml:space="preserve">VILLA SOBERANIA </v>
      </c>
      <c r="B49" s="99"/>
      <c r="C49">
        <f>'DATA POR ESTACION'!D223</f>
        <v>510</v>
      </c>
      <c r="D49">
        <f>'DATA POR ESTACION'!E223</f>
        <v>90.5</v>
      </c>
      <c r="E49">
        <f>'DATA POR ESTACION'!F223</f>
        <v>65.5</v>
      </c>
      <c r="F49">
        <f>'DATA POR ESTACION'!G223</f>
        <v>747</v>
      </c>
      <c r="G49">
        <f>'DATA POR ESTACION'!H223</f>
        <v>61.5</v>
      </c>
      <c r="H49">
        <f>'DATA POR ESTACION'!I223</f>
        <v>92</v>
      </c>
      <c r="I49">
        <f>'DATA POR ESTACION'!J223</f>
        <v>493</v>
      </c>
      <c r="J49">
        <f>'DATA POR ESTACION'!K223</f>
        <v>265</v>
      </c>
      <c r="K49">
        <f>'DATA POR ESTACION'!L223</f>
        <v>364</v>
      </c>
      <c r="L49">
        <f t="shared" si="10"/>
        <v>2688.5</v>
      </c>
      <c r="M49">
        <f t="shared" si="11"/>
        <v>2.6884999999999999</v>
      </c>
      <c r="N49" s="84">
        <f t="shared" si="12"/>
        <v>5.6130981336996767E-2</v>
      </c>
    </row>
    <row r="50" spans="1:14" x14ac:dyDescent="0.2">
      <c r="L50">
        <f>SUM(L40:L49)</f>
        <v>47896.899999999994</v>
      </c>
      <c r="M50">
        <f t="shared" si="11"/>
        <v>47.896899999999995</v>
      </c>
    </row>
    <row r="69" spans="6:17" x14ac:dyDescent="0.2">
      <c r="F69" s="64" t="s">
        <v>66</v>
      </c>
    </row>
    <row r="70" spans="6:17" ht="15.75" x14ac:dyDescent="0.25">
      <c r="M70" s="49"/>
      <c r="N70" s="68" t="s">
        <v>34</v>
      </c>
      <c r="O70" s="68" t="s">
        <v>46</v>
      </c>
      <c r="P70" s="69" t="s">
        <v>48</v>
      </c>
      <c r="Q70" s="69"/>
    </row>
    <row r="71" spans="6:17" ht="23.25" x14ac:dyDescent="0.35">
      <c r="F71" s="65" t="s">
        <v>67</v>
      </c>
      <c r="G71" s="65"/>
      <c r="H71" s="65"/>
      <c r="I71" s="65"/>
      <c r="M71" s="61" t="s">
        <v>3</v>
      </c>
      <c r="N71" s="61">
        <f t="shared" ref="N71:N79" si="13">M3+AI4+AZ4</f>
        <v>10537.25</v>
      </c>
      <c r="O71" s="61">
        <f>N71/1000</f>
        <v>10.53725</v>
      </c>
      <c r="P71" s="70">
        <f t="shared" ref="P71:P79" si="14">(O71/$N$12)</f>
        <v>0.21952192563056108</v>
      </c>
      <c r="Q71" s="70"/>
    </row>
    <row r="72" spans="6:17" ht="15.75" x14ac:dyDescent="0.25">
      <c r="F72" s="63" t="s">
        <v>42</v>
      </c>
      <c r="G72" s="63"/>
      <c r="H72" s="50"/>
      <c r="I72" s="50"/>
      <c r="M72" s="61" t="s">
        <v>4</v>
      </c>
      <c r="N72" s="61">
        <f t="shared" si="13"/>
        <v>1803.15</v>
      </c>
      <c r="O72" s="61">
        <f t="shared" ref="O72:O80" si="15">N72/1000</f>
        <v>1.80315</v>
      </c>
      <c r="P72" s="70">
        <f t="shared" si="14"/>
        <v>3.7564920657737665E-2</v>
      </c>
      <c r="Q72" s="70"/>
    </row>
    <row r="73" spans="6:17" ht="15.75" x14ac:dyDescent="0.25">
      <c r="F73" s="63" t="s">
        <v>43</v>
      </c>
      <c r="G73" s="63" t="s">
        <v>34</v>
      </c>
      <c r="H73" s="62" t="s">
        <v>49</v>
      </c>
      <c r="I73" s="50"/>
      <c r="J73" s="66"/>
      <c r="M73" s="61" t="s">
        <v>5</v>
      </c>
      <c r="N73" s="61">
        <f t="shared" si="13"/>
        <v>1492.15</v>
      </c>
      <c r="O73" s="61">
        <f t="shared" si="15"/>
        <v>1.4921500000000001</v>
      </c>
      <c r="P73" s="70">
        <f t="shared" si="14"/>
        <v>3.1085875473168212E-2</v>
      </c>
      <c r="Q73" s="70"/>
    </row>
    <row r="74" spans="6:17" x14ac:dyDescent="0.2">
      <c r="F74" s="72" t="s">
        <v>44</v>
      </c>
      <c r="G74" s="85">
        <f t="shared" ref="G74:G79" si="16">D5+Z6+AP6</f>
        <v>6561.5</v>
      </c>
      <c r="H74" s="75">
        <f>G74/1000</f>
        <v>6.5614999999999997</v>
      </c>
      <c r="I74" s="61"/>
      <c r="J74" s="61"/>
      <c r="M74" s="61" t="s">
        <v>6</v>
      </c>
      <c r="N74" s="61">
        <f t="shared" si="13"/>
        <v>13463.2</v>
      </c>
      <c r="O74" s="61">
        <f t="shared" si="15"/>
        <v>13.463200000000001</v>
      </c>
      <c r="P74" s="70">
        <f t="shared" si="14"/>
        <v>0.28047807436943889</v>
      </c>
      <c r="Q74" s="70"/>
    </row>
    <row r="75" spans="6:17" x14ac:dyDescent="0.2">
      <c r="F75" s="59" t="s">
        <v>36</v>
      </c>
      <c r="G75" s="96">
        <f t="shared" si="16"/>
        <v>8119</v>
      </c>
      <c r="H75" s="76">
        <f t="shared" ref="H75:H79" si="17">G75/1000</f>
        <v>8.1189999999999998</v>
      </c>
      <c r="I75" s="47"/>
      <c r="J75" s="47"/>
      <c r="M75" s="61" t="s">
        <v>7</v>
      </c>
      <c r="N75" s="61">
        <f t="shared" si="13"/>
        <v>5080.1000000000004</v>
      </c>
      <c r="O75" s="61">
        <f t="shared" si="15"/>
        <v>5.0801000000000007</v>
      </c>
      <c r="P75" s="70">
        <f t="shared" si="14"/>
        <v>0.10583343228981125</v>
      </c>
      <c r="Q75" s="70"/>
    </row>
    <row r="76" spans="6:17" x14ac:dyDescent="0.2">
      <c r="F76" s="57" t="s">
        <v>37</v>
      </c>
      <c r="G76" s="88">
        <f t="shared" si="16"/>
        <v>8302.7999999999993</v>
      </c>
      <c r="H76" s="77">
        <f t="shared" si="17"/>
        <v>8.3027999999999995</v>
      </c>
      <c r="I76" s="46"/>
      <c r="J76" s="46"/>
      <c r="M76" s="61" t="s">
        <v>8</v>
      </c>
      <c r="N76" s="61">
        <f t="shared" si="13"/>
        <v>2942</v>
      </c>
      <c r="O76" s="61">
        <f t="shared" si="15"/>
        <v>2.9420000000000002</v>
      </c>
      <c r="P76" s="70">
        <f t="shared" si="14"/>
        <v>6.1290517469464116E-2</v>
      </c>
      <c r="Q76" s="70"/>
    </row>
    <row r="77" spans="6:17" x14ac:dyDescent="0.2">
      <c r="F77" s="55" t="s">
        <v>38</v>
      </c>
      <c r="G77" s="91">
        <f t="shared" si="16"/>
        <v>9284</v>
      </c>
      <c r="H77" s="78">
        <f t="shared" si="17"/>
        <v>9.2840000000000007</v>
      </c>
      <c r="I77" s="49"/>
      <c r="J77" s="49"/>
      <c r="M77" s="61" t="s">
        <v>9</v>
      </c>
      <c r="N77" s="61">
        <f t="shared" si="13"/>
        <v>11150.349999999999</v>
      </c>
      <c r="O77" s="61">
        <f t="shared" si="15"/>
        <v>11.150349999999998</v>
      </c>
      <c r="P77" s="70">
        <f t="shared" si="14"/>
        <v>0.2322946028095306</v>
      </c>
      <c r="Q77" s="70"/>
    </row>
    <row r="78" spans="6:17" x14ac:dyDescent="0.2">
      <c r="F78" s="73" t="s">
        <v>40</v>
      </c>
      <c r="G78" s="90">
        <f t="shared" si="16"/>
        <v>12551.599999999999</v>
      </c>
      <c r="H78" s="79">
        <f t="shared" si="17"/>
        <v>12.551599999999999</v>
      </c>
      <c r="I78" s="48"/>
      <c r="J78" s="48"/>
      <c r="M78" s="61" t="s">
        <v>10</v>
      </c>
      <c r="N78" s="61">
        <f t="shared" si="13"/>
        <v>3569.8</v>
      </c>
      <c r="O78" s="61">
        <f t="shared" si="15"/>
        <v>3.5698000000000003</v>
      </c>
      <c r="P78" s="70">
        <f t="shared" si="14"/>
        <v>7.4369438906353849E-2</v>
      </c>
      <c r="Q78" s="70"/>
    </row>
    <row r="79" spans="6:17" x14ac:dyDescent="0.2">
      <c r="F79" s="74" t="s">
        <v>41</v>
      </c>
      <c r="G79" s="92">
        <f t="shared" si="16"/>
        <v>9822</v>
      </c>
      <c r="H79" s="80">
        <f t="shared" si="17"/>
        <v>9.8219999999999992</v>
      </c>
      <c r="I79" s="45"/>
      <c r="J79" s="45"/>
      <c r="M79" s="61" t="s">
        <v>11</v>
      </c>
      <c r="N79" s="61">
        <f t="shared" si="13"/>
        <v>4602.8999999999996</v>
      </c>
      <c r="O79" s="61">
        <f t="shared" si="15"/>
        <v>4.6029</v>
      </c>
      <c r="P79" s="70">
        <f t="shared" si="14"/>
        <v>9.5891952025899507E-2</v>
      </c>
      <c r="Q79" s="70"/>
    </row>
    <row r="80" spans="6:17" x14ac:dyDescent="0.2">
      <c r="G80" t="s">
        <v>68</v>
      </c>
      <c r="H80" s="86">
        <f>SUM(H74:H79)</f>
        <v>54.640900000000002</v>
      </c>
      <c r="M80" s="67" t="s">
        <v>47</v>
      </c>
      <c r="N80" s="67">
        <f>SUM(N71:N79)</f>
        <v>54640.9</v>
      </c>
      <c r="O80" s="67">
        <f t="shared" si="15"/>
        <v>54.640900000000002</v>
      </c>
      <c r="P80" s="71">
        <v>1</v>
      </c>
      <c r="Q80" s="71"/>
    </row>
  </sheetData>
  <mergeCells count="10"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Respuestas de formulario 1</vt:lpstr>
      <vt:lpstr>DATA CRUDA</vt:lpstr>
      <vt:lpstr>DATA POR ESTACION</vt:lpstr>
      <vt:lpstr>DATA COMPILADA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Bcero</dc:creator>
  <cp:lastModifiedBy>bgianareas</cp:lastModifiedBy>
  <dcterms:created xsi:type="dcterms:W3CDTF">2018-07-12T20:51:38Z</dcterms:created>
  <dcterms:modified xsi:type="dcterms:W3CDTF">2018-07-27T21:12:56Z</dcterms:modified>
</cp:coreProperties>
</file>